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8895" firstSheet="0" activeTab="0"/>
  </bookViews>
  <sheets>
    <sheet name="Sheet1" sheetId="1" r:id="rId1"/>
    <sheet name="Sheet2" sheetId="2" r:id="rId2"/>
    <sheet name="Sheet3" sheetId="3" r:id="rId3"/>
  </sheets>
  <definedNames>
    <definedName name="AUTO_ACTIVATE" hidden="1">'Macro1'!$A$2</definedName>
    <definedName name="AUTO_ACTIVATE" localSheetId="0" hidden="1">'Macro1'!$A$2</definedName>
    <definedName name="AUTO_ACTIVATE" localSheetId="1" hidden="1">'Macro1'!$A$2</definedName>
    <definedName name="AUTO_ACTIVATE" localSheetId="2" hidden="1">'Macro1'!$A$2</definedName>
  </definedNames>
  <calcPr fullCalcOnLoad="1"/>
</workbook>
</file>

<file path=xl/sharedStrings.xml><?xml version="1.0" encoding="utf-8"?>
<sst xmlns="http://schemas.openxmlformats.org/spreadsheetml/2006/main" count="2109" uniqueCount="779">
  <si>
    <t>序号</t>
  </si>
  <si>
    <t>课程名称</t>
  </si>
  <si>
    <t>课程编号</t>
  </si>
  <si>
    <t>课程所属教学部</t>
  </si>
  <si>
    <t>学生班级</t>
  </si>
  <si>
    <t>理论学时</t>
  </si>
  <si>
    <t>实验学时</t>
  </si>
  <si>
    <t>实验项目</t>
  </si>
  <si>
    <t>学生人数</t>
  </si>
  <si>
    <t>实验台数目（台）</t>
  </si>
  <si>
    <t>每个实验台学生数</t>
  </si>
  <si>
    <t>实验轮数</t>
  </si>
  <si>
    <t>设备数*组人数*轮次数*学时数</t>
  </si>
  <si>
    <t>实验工作量</t>
  </si>
  <si>
    <t>开课周</t>
  </si>
  <si>
    <t>实验时间安排</t>
  </si>
  <si>
    <t>实验地点</t>
  </si>
  <si>
    <t>备注</t>
  </si>
  <si>
    <t>26</t>
  </si>
  <si>
    <t>10</t>
  </si>
  <si>
    <t>30</t>
  </si>
  <si>
    <t>6</t>
  </si>
  <si>
    <t>20</t>
  </si>
  <si>
    <t>16</t>
  </si>
  <si>
    <t>60</t>
  </si>
  <si>
    <t>8</t>
  </si>
  <si>
    <t>电气1201;电气1202;电气1203;电气1204</t>
  </si>
  <si>
    <t>6</t>
  </si>
  <si>
    <t>28</t>
  </si>
  <si>
    <t>4</t>
  </si>
  <si>
    <t>2</t>
  </si>
  <si>
    <t>24</t>
  </si>
  <si>
    <t>单片机原理及应用</t>
  </si>
  <si>
    <t>马继伟</t>
  </si>
  <si>
    <t>44</t>
  </si>
  <si>
    <t>10</t>
  </si>
  <si>
    <t>26</t>
  </si>
  <si>
    <t>16</t>
  </si>
  <si>
    <t>62</t>
  </si>
  <si>
    <t>29</t>
  </si>
  <si>
    <t>32</t>
  </si>
  <si>
    <t>30</t>
  </si>
  <si>
    <t>12</t>
  </si>
  <si>
    <t>40</t>
  </si>
  <si>
    <t>34</t>
  </si>
  <si>
    <t>18</t>
  </si>
  <si>
    <t>38</t>
  </si>
  <si>
    <t>36</t>
  </si>
  <si>
    <t>32</t>
  </si>
  <si>
    <t>4</t>
  </si>
  <si>
    <t>44</t>
  </si>
  <si>
    <t>5</t>
  </si>
  <si>
    <t>3</t>
  </si>
  <si>
    <t>王庆祝</t>
  </si>
  <si>
    <t>20</t>
  </si>
  <si>
    <t>庄程</t>
  </si>
  <si>
    <t>45</t>
  </si>
  <si>
    <t>38</t>
  </si>
  <si>
    <t>8</t>
  </si>
  <si>
    <t>7</t>
  </si>
  <si>
    <t>46</t>
  </si>
  <si>
    <t>40</t>
  </si>
  <si>
    <t>52</t>
  </si>
  <si>
    <t>农机1201;农机1202</t>
  </si>
  <si>
    <t>张立红</t>
  </si>
  <si>
    <t>63</t>
  </si>
  <si>
    <t>59</t>
  </si>
  <si>
    <t>12</t>
  </si>
  <si>
    <t>2</t>
  </si>
  <si>
    <t>15</t>
  </si>
  <si>
    <t>62</t>
  </si>
  <si>
    <t>机制专1301;机制专1302</t>
  </si>
  <si>
    <t>机制1203;机制1204</t>
  </si>
  <si>
    <t>机制1201;机制1202</t>
  </si>
  <si>
    <t>51</t>
  </si>
  <si>
    <t>66</t>
  </si>
  <si>
    <t>11</t>
  </si>
  <si>
    <t>67</t>
  </si>
  <si>
    <t>68</t>
  </si>
  <si>
    <t>69</t>
  </si>
  <si>
    <t>57</t>
  </si>
  <si>
    <t>70</t>
  </si>
  <si>
    <t>18</t>
  </si>
  <si>
    <t>71</t>
  </si>
  <si>
    <t>28</t>
  </si>
  <si>
    <t>63</t>
  </si>
  <si>
    <t>72</t>
  </si>
  <si>
    <t>73</t>
  </si>
  <si>
    <t>74</t>
  </si>
  <si>
    <t>55</t>
  </si>
  <si>
    <t>75</t>
  </si>
  <si>
    <t>76</t>
  </si>
  <si>
    <t>77</t>
  </si>
  <si>
    <t>78</t>
  </si>
  <si>
    <t>9</t>
  </si>
  <si>
    <t>79</t>
  </si>
  <si>
    <t>21</t>
  </si>
  <si>
    <t>80</t>
  </si>
  <si>
    <t>81</t>
  </si>
  <si>
    <t>82</t>
  </si>
  <si>
    <t>83</t>
  </si>
  <si>
    <t>36</t>
  </si>
  <si>
    <t>电气1301;电气1302</t>
  </si>
  <si>
    <t>电气1303;电气1304</t>
  </si>
  <si>
    <t>农机1301;农机1302</t>
  </si>
  <si>
    <t>机制1301;机制1302</t>
  </si>
  <si>
    <t>机制1303;机制1304</t>
  </si>
  <si>
    <t>54</t>
  </si>
  <si>
    <t>17</t>
  </si>
  <si>
    <t>56</t>
  </si>
  <si>
    <t>13</t>
  </si>
  <si>
    <t>实验教师</t>
  </si>
  <si>
    <t>实验材料上交情况</t>
  </si>
  <si>
    <t>1</t>
  </si>
  <si>
    <t>3</t>
  </si>
  <si>
    <t>14</t>
  </si>
  <si>
    <t>5</t>
  </si>
  <si>
    <t>7</t>
  </si>
  <si>
    <t>9</t>
  </si>
  <si>
    <t>11</t>
  </si>
  <si>
    <t>13</t>
  </si>
  <si>
    <t>15</t>
  </si>
  <si>
    <t>17</t>
  </si>
  <si>
    <t>41</t>
  </si>
  <si>
    <t>85</t>
  </si>
  <si>
    <t>22</t>
  </si>
  <si>
    <t>24</t>
  </si>
  <si>
    <t>34</t>
  </si>
  <si>
    <t>42</t>
  </si>
  <si>
    <t>50</t>
  </si>
  <si>
    <t>14</t>
  </si>
  <si>
    <t>58</t>
  </si>
  <si>
    <t>61</t>
  </si>
  <si>
    <t>59</t>
  </si>
  <si>
    <t>29</t>
  </si>
  <si>
    <t>微机原理及应用</t>
  </si>
  <si>
    <t>BL04113</t>
  </si>
  <si>
    <t>电气1301;电气1302;电气1303;电气1304</t>
  </si>
  <si>
    <t>刘策</t>
  </si>
  <si>
    <t>数控加工工艺与编程</t>
  </si>
  <si>
    <t>孙磊</t>
  </si>
  <si>
    <t>机制1201;机制1202;机制1203;机制1204</t>
  </si>
  <si>
    <t>伦翠芬</t>
  </si>
  <si>
    <t>机制1301;机制1302;机制1303;机制1304</t>
  </si>
  <si>
    <t>数控技术</t>
  </si>
  <si>
    <t>樊华</t>
  </si>
  <si>
    <t>数控机床故障诊断与维修</t>
  </si>
  <si>
    <t>赵进尚</t>
  </si>
  <si>
    <t>机械优化设计</t>
  </si>
  <si>
    <t>BL04062</t>
  </si>
  <si>
    <t>郑立新</t>
  </si>
  <si>
    <t>19</t>
  </si>
  <si>
    <t>23</t>
  </si>
  <si>
    <t>25</t>
  </si>
  <si>
    <t>27</t>
  </si>
  <si>
    <t>31</t>
  </si>
  <si>
    <t>33</t>
  </si>
  <si>
    <t>35</t>
  </si>
  <si>
    <t>37</t>
  </si>
  <si>
    <t>39</t>
  </si>
  <si>
    <t>41</t>
  </si>
  <si>
    <t>43</t>
  </si>
  <si>
    <t>47</t>
  </si>
  <si>
    <t>48</t>
  </si>
  <si>
    <t>49</t>
  </si>
  <si>
    <t>53</t>
  </si>
  <si>
    <t>64</t>
  </si>
  <si>
    <t>65</t>
  </si>
  <si>
    <t>电力电子学</t>
  </si>
  <si>
    <t>BL04102</t>
  </si>
  <si>
    <t>116</t>
  </si>
  <si>
    <t>121</t>
  </si>
  <si>
    <t>BL04101</t>
  </si>
  <si>
    <t>73</t>
  </si>
  <si>
    <t>机床电器控制与PLC</t>
  </si>
  <si>
    <t>BL04050</t>
  </si>
  <si>
    <t>69</t>
  </si>
  <si>
    <t>BL04013</t>
  </si>
  <si>
    <t>企业质量体系认证</t>
  </si>
  <si>
    <t>BL04193</t>
  </si>
  <si>
    <t>刘雅俊</t>
  </si>
  <si>
    <t>液压与气动传动</t>
  </si>
  <si>
    <t>ZL04101</t>
  </si>
  <si>
    <t>单片机高级语言c51应用程序设计</t>
  </si>
  <si>
    <t>BL04009</t>
  </si>
  <si>
    <t>机械CAD/CAM</t>
  </si>
  <si>
    <t>BL04053</t>
  </si>
  <si>
    <t>ZL04082</t>
  </si>
  <si>
    <t>计算机控制系统</t>
  </si>
  <si>
    <t>BL04067</t>
  </si>
  <si>
    <t>BL04127</t>
  </si>
  <si>
    <t>于晶晶</t>
  </si>
  <si>
    <t>B04012</t>
  </si>
  <si>
    <t>ZL04040</t>
  </si>
  <si>
    <t>张小芹</t>
  </si>
  <si>
    <t>BL04128</t>
  </si>
  <si>
    <t>电脑辅助工程分析</t>
  </si>
  <si>
    <t>BL04162</t>
  </si>
  <si>
    <t>汽车维修工程</t>
  </si>
  <si>
    <t>BL04095</t>
  </si>
  <si>
    <t>发电厂变配电所二次回路</t>
  </si>
  <si>
    <t>BL04038</t>
  </si>
  <si>
    <t>11-19</t>
  </si>
  <si>
    <t>2-12</t>
  </si>
  <si>
    <t>2-9.14-19</t>
  </si>
  <si>
    <t>2-5.10-19</t>
  </si>
  <si>
    <t>2-10</t>
  </si>
  <si>
    <t>4-19</t>
  </si>
  <si>
    <t>3-14</t>
  </si>
  <si>
    <t>2-18</t>
  </si>
  <si>
    <t>2-14</t>
  </si>
  <si>
    <t>4-18</t>
  </si>
  <si>
    <t>2015-2016(1)实验教学任务安排表</t>
  </si>
  <si>
    <t>电气教学部</t>
  </si>
  <si>
    <t>电子信息教学部</t>
  </si>
  <si>
    <t>机制教学部</t>
  </si>
  <si>
    <t>电基础教学部</t>
  </si>
  <si>
    <t>机械基础教学部</t>
  </si>
  <si>
    <t>农机</t>
  </si>
  <si>
    <t>任课教师</t>
  </si>
  <si>
    <t xml:space="preserve">1.8；
2.8；
3.8；
4.8;   5.8；  6.8；           </t>
  </si>
  <si>
    <t xml:space="preserve">1、2                                       2、2                3、2               4、2       5、2              6、2               7、2                                      8、2 </t>
  </si>
  <si>
    <t xml:space="preserve">1、4                                       2、4                3、4               4、4    5、4               6、4               7、4                                      8、4                </t>
  </si>
  <si>
    <t>2-13</t>
  </si>
  <si>
    <t>2-19</t>
  </si>
  <si>
    <t xml:space="preserve">1.6-302；
2.6-302；
3.6-302；
4.6-302；  5.6-302； 6.6-302；          </t>
  </si>
  <si>
    <t>实验项目：1、基尔霍夫定律的验证2、叠加定理的验证3、戴维宁定理的验证4、日光灯电路5、单相电路电压电流的测量6、单相电路功率的测量7、三相电路电压电流的测量8、三相电路功率的测量9功率因数的测量10电能的测量及功率因数补偿11两表法测量功率12一阶电路13二阶电路</t>
  </si>
  <si>
    <t>1、基尔霍夫定律的验证2、叠加定理的验证3、戴维宁定理的验证4、日光灯电路5、单相电路电压电流的测量</t>
  </si>
  <si>
    <t>12*1.3*(1+0.02+0.8*3)=53.352</t>
  </si>
  <si>
    <t>15*2*2*10</t>
  </si>
  <si>
    <t>6*2*2*10</t>
  </si>
  <si>
    <t>6-405</t>
  </si>
  <si>
    <t>1.单相桥式全控整流电路；2、三相桥式全控整流电路；3.单相交流调压电路；4.同步信号为锯齿波的触发电路</t>
  </si>
  <si>
    <t>15*2*2*6</t>
  </si>
  <si>
    <t>4-14.17-19</t>
  </si>
  <si>
    <t>15-17</t>
  </si>
  <si>
    <t>1.循环程序、分支程序的设计;2. 运算程序的设计</t>
  </si>
  <si>
    <t>20*1*2*4</t>
  </si>
  <si>
    <t>17-18</t>
  </si>
  <si>
    <t>6-405</t>
  </si>
  <si>
    <t>1. 简单点亮历程的流水灯实验;2.复杂点亮历程的流水灯实验;3.中断与定时流水灯控制实验;4.LED显示实验;5.键盘实验</t>
  </si>
  <si>
    <t>15*2*1*10</t>
  </si>
  <si>
    <t>13-17</t>
  </si>
  <si>
    <t>电力系统远程监控</t>
  </si>
  <si>
    <t>BL04025</t>
  </si>
  <si>
    <t>电气1201;电气1202;电气1203;电气1204</t>
  </si>
  <si>
    <t>马玉泉</t>
  </si>
  <si>
    <t>1.同步发电机准同期并列实验；2.同步发电机励磁控制实验</t>
  </si>
  <si>
    <t>5*3*3*6</t>
  </si>
  <si>
    <t>6-112</t>
  </si>
  <si>
    <t>电机学</t>
  </si>
  <si>
    <t>BL04018</t>
  </si>
  <si>
    <t>电气1301;电气1302;电气1303;电气1304</t>
  </si>
  <si>
    <t>1. 三相变压器的参数测定;2.三相心式变压器特性测试;3.直流发电机试验;4.三相绕线式异步电动机的参数测定;5.三相绕线式异步电动机的起动与调速;6.三相同步发电机与电网并联运行;</t>
  </si>
  <si>
    <t>5*3*8*8</t>
  </si>
  <si>
    <t>6-105</t>
  </si>
  <si>
    <t>1.组态王软件编程实验（4学时） 2.触摸屏与PLC控制实验</t>
  </si>
  <si>
    <t>20*1*1*6</t>
  </si>
  <si>
    <t>8-11</t>
  </si>
  <si>
    <t>1. 单相全桥整流电路;2.三相全桥整流电路;3.同步信号为锯齿波的晶闸管触发电路;4.单相交流调压电路</t>
  </si>
  <si>
    <t>7*3*3*8</t>
  </si>
  <si>
    <t>8-18</t>
  </si>
  <si>
    <t>6-113</t>
  </si>
  <si>
    <t>4-12.15-19</t>
  </si>
  <si>
    <t>断路器控制回路</t>
  </si>
  <si>
    <r>
      <t>1</t>
    </r>
    <r>
      <rPr>
        <sz val="10"/>
        <rFont val="宋体"/>
        <family val="0"/>
      </rPr>
      <t>6</t>
    </r>
  </si>
  <si>
    <t>1*16*7*2</t>
  </si>
  <si>
    <r>
      <t>7</t>
    </r>
    <r>
      <rPr>
        <sz val="10"/>
        <rFont val="宋体"/>
        <family val="0"/>
      </rPr>
      <t>-12</t>
    </r>
  </si>
  <si>
    <t>1*30*2*4</t>
  </si>
  <si>
    <t>1.3*4*（1+0.8）</t>
  </si>
  <si>
    <t>6-9.14-16</t>
  </si>
  <si>
    <t>实习工厂</t>
  </si>
  <si>
    <t>1.数控机床认识实验;2数控机床精度检验;3.机床电器认识实验;4.机床供电线路认识;5.主轴变频器接线、参数设置和调试;6.进给轴伺服模块接线、参数设置和调试;7.数控系统接线、参数设置和调试;8.PLC在数控机床上的应用</t>
  </si>
  <si>
    <t>1*24*3*2</t>
  </si>
  <si>
    <t>1.3*16*（1+0.8* 2）</t>
  </si>
  <si>
    <t>6-13</t>
  </si>
  <si>
    <t>6-112</t>
  </si>
  <si>
    <t>1-2:10
3:1</t>
  </si>
  <si>
    <t>1-2:2
3:23</t>
  </si>
  <si>
    <t>1-2:10*3*3*2
3:1*23*3*2</t>
  </si>
  <si>
    <t>1.3*6*（1+0.8* 2）</t>
  </si>
  <si>
    <t>1-2:6-五楼3:6-112</t>
  </si>
  <si>
    <t>实践部分安排学工办</t>
  </si>
  <si>
    <t xml:space="preserve">1～2:1
3:2          </t>
  </si>
  <si>
    <t xml:space="preserve">1～2:9
  3:9          </t>
  </si>
  <si>
    <t xml:space="preserve">1～2:4
 3:2          </t>
  </si>
  <si>
    <t xml:space="preserve">1～2：1*9*4*2
 3：2*9*2*2          </t>
  </si>
  <si>
    <t>1.3*4*(1+0.8*3)+1.3*2*(1+0.8)</t>
  </si>
  <si>
    <t>6-12</t>
  </si>
  <si>
    <t xml:space="preserve">1.6-110
2.6-110 3.6-110      </t>
  </si>
  <si>
    <t>1、简单点亮历程的流水灯实验2、任意点亮历程的流水灯实验3、外部中断实验4、定时器流水灯控制实验5、 数码显示实验</t>
  </si>
  <si>
    <t>1.3*10*（1+0.8）</t>
  </si>
  <si>
    <t>6号楼405</t>
  </si>
  <si>
    <t>62*1*1*10</t>
  </si>
  <si>
    <t>10*(1.3+0.01*32)</t>
  </si>
  <si>
    <t>10-14</t>
  </si>
  <si>
    <t>机房</t>
  </si>
  <si>
    <t>5*11*5*6</t>
  </si>
  <si>
    <t>6-13</t>
  </si>
  <si>
    <t>10-12周二1-2节</t>
  </si>
  <si>
    <t>农工楼112</t>
  </si>
  <si>
    <t>1</t>
  </si>
  <si>
    <t>70*1*2*8</t>
  </si>
  <si>
    <t>2-9</t>
  </si>
  <si>
    <t>3-8周周二5-6节</t>
  </si>
  <si>
    <t>机房</t>
  </si>
  <si>
    <r>
      <t>6</t>
    </r>
    <r>
      <rPr>
        <sz val="10"/>
        <rFont val="宋体"/>
        <family val="0"/>
      </rPr>
      <t>3</t>
    </r>
  </si>
  <si>
    <t>1、电刷镀
2、典型零件鉴定
3、汽车维修设备的使用</t>
  </si>
  <si>
    <t>1、1
2、2
3、2</t>
  </si>
  <si>
    <t>1.13
2.7
3.7</t>
  </si>
  <si>
    <t>1.1*13*4*2
2.2*7*4*2
3.2*7*4*2</t>
  </si>
  <si>
    <t>3
5
7</t>
  </si>
  <si>
    <t>4
6
8</t>
  </si>
  <si>
    <t>1、6-110
2、6-103
3、6-103</t>
  </si>
  <si>
    <t xml:space="preserve">1、 金相显微镜的使用
2、 金相试样的制备方法
3、 热处理的操作方法
5、 洛氏硬度计的使用
</t>
  </si>
  <si>
    <t xml:space="preserve">1、 金相显微镜的使用
2、 金相试样的制备方法
3、 热处理的操作方法
6、 洛氏硬度计的使用
</t>
  </si>
  <si>
    <t>1.液压元件的构造认识;
2.液压三位四通换向阀中位机能试验;
3.气动双作用缸换向试验回路</t>
  </si>
  <si>
    <t>19</t>
  </si>
  <si>
    <t>金属切削原理与刀具</t>
  </si>
  <si>
    <t>BL04075</t>
  </si>
  <si>
    <t>机制1303;机制1304</t>
  </si>
  <si>
    <t>李承志</t>
  </si>
  <si>
    <t>30</t>
  </si>
  <si>
    <t>6</t>
  </si>
  <si>
    <t>59</t>
  </si>
  <si>
    <t>20</t>
  </si>
  <si>
    <t>机制1301;机制1302</t>
  </si>
  <si>
    <t>62</t>
  </si>
  <si>
    <t>21</t>
  </si>
  <si>
    <t>互换性与技术测量</t>
  </si>
  <si>
    <t>BL04049</t>
  </si>
  <si>
    <t>机制1401;机制1402;机制1403;机制1404</t>
  </si>
  <si>
    <t>李锦泽</t>
  </si>
  <si>
    <t>38</t>
  </si>
  <si>
    <t>116</t>
  </si>
  <si>
    <t>22</t>
  </si>
  <si>
    <t>机械设计</t>
  </si>
  <si>
    <t>BL04060</t>
  </si>
  <si>
    <t>机制1301;机制1302;机制1303;机制1304</t>
  </si>
  <si>
    <t>李志红</t>
  </si>
  <si>
    <t>60</t>
  </si>
  <si>
    <t>4</t>
  </si>
  <si>
    <t>121</t>
  </si>
  <si>
    <t>23</t>
  </si>
  <si>
    <t>三维设计软件及应用</t>
  </si>
  <si>
    <t>BL04099</t>
  </si>
  <si>
    <t>农机1201;农机1202</t>
  </si>
  <si>
    <t>荣誉</t>
  </si>
  <si>
    <t>18</t>
  </si>
  <si>
    <t>31</t>
  </si>
  <si>
    <t>24</t>
  </si>
  <si>
    <t>机械工程材料</t>
  </si>
  <si>
    <t>BL04056</t>
  </si>
  <si>
    <t>机制1401;机制1402</t>
  </si>
  <si>
    <t>文赫岩</t>
  </si>
  <si>
    <t>8</t>
  </si>
  <si>
    <t>25</t>
  </si>
  <si>
    <t>机制1403;机制1404</t>
  </si>
  <si>
    <t>57</t>
  </si>
  <si>
    <t>26</t>
  </si>
  <si>
    <t>机制1501;机制1502</t>
  </si>
  <si>
    <t>27</t>
  </si>
  <si>
    <t>肖念新</t>
  </si>
  <si>
    <t>28</t>
  </si>
  <si>
    <t>29</t>
  </si>
  <si>
    <t>农机1301;农机1302</t>
  </si>
  <si>
    <t>杨阳</t>
  </si>
  <si>
    <t>51</t>
  </si>
  <si>
    <t>机制1503;机制1504</t>
  </si>
  <si>
    <t>农机1401;农机1402</t>
  </si>
  <si>
    <t>54</t>
  </si>
  <si>
    <t>32</t>
  </si>
  <si>
    <t>高频电子线路</t>
  </si>
  <si>
    <t>BL04042</t>
  </si>
  <si>
    <t>电子1301;电子1302</t>
  </si>
  <si>
    <t>杜殿会</t>
  </si>
  <si>
    <t>10</t>
  </si>
  <si>
    <t>33</t>
  </si>
  <si>
    <t>计算机网络与通信</t>
  </si>
  <si>
    <t>ZL04051</t>
  </si>
  <si>
    <t>应电专1301</t>
  </si>
  <si>
    <t>李燕</t>
  </si>
  <si>
    <t>36</t>
  </si>
  <si>
    <t>34</t>
  </si>
  <si>
    <t>PLC原理及应用</t>
  </si>
  <si>
    <t>ZL04002</t>
  </si>
  <si>
    <t>35</t>
  </si>
  <si>
    <t>电路原理1</t>
  </si>
  <si>
    <t>BL04151-1</t>
  </si>
  <si>
    <t>电气1403;电气1404</t>
  </si>
  <si>
    <t>刘艳东</t>
  </si>
  <si>
    <t>50</t>
  </si>
  <si>
    <t>12</t>
  </si>
  <si>
    <t>信号与系统</t>
  </si>
  <si>
    <t>BL04125</t>
  </si>
  <si>
    <t>马崇霄</t>
  </si>
  <si>
    <t>37</t>
  </si>
  <si>
    <t>感测技术</t>
  </si>
  <si>
    <t>ZL04029</t>
  </si>
  <si>
    <t>光纤通讯</t>
  </si>
  <si>
    <t>BL04047</t>
  </si>
  <si>
    <t>电子1201;电子1202</t>
  </si>
  <si>
    <t>薛艳茹</t>
  </si>
  <si>
    <t>39</t>
  </si>
  <si>
    <t>单片机原理及应用</t>
  </si>
  <si>
    <t>BL04012</t>
  </si>
  <si>
    <t>杨英</t>
  </si>
  <si>
    <t>44</t>
  </si>
  <si>
    <t>40</t>
  </si>
  <si>
    <t>信息理论与编码</t>
  </si>
  <si>
    <t>BL04126</t>
  </si>
  <si>
    <t>张云</t>
  </si>
  <si>
    <t>41</t>
  </si>
  <si>
    <t>数字信号处理</t>
  </si>
  <si>
    <t>ZL04087</t>
  </si>
  <si>
    <t>42</t>
  </si>
  <si>
    <t>控制电机</t>
  </si>
  <si>
    <t>ZL04054</t>
  </si>
  <si>
    <t>电气专1301;电气专1302</t>
  </si>
  <si>
    <t>程辉</t>
  </si>
  <si>
    <t>2</t>
  </si>
  <si>
    <t>43</t>
  </si>
  <si>
    <t>计算机控制技术</t>
  </si>
  <si>
    <t>ZL04050</t>
  </si>
  <si>
    <t>电力电子学</t>
  </si>
  <si>
    <t>ZL04014</t>
  </si>
  <si>
    <t>崔丽娜</t>
  </si>
  <si>
    <t>现代测试技术</t>
  </si>
  <si>
    <t>BL04183</t>
  </si>
  <si>
    <t>蔺志鹏</t>
  </si>
  <si>
    <t>电气测试技术</t>
  </si>
  <si>
    <t>BL04028</t>
  </si>
  <si>
    <t>电气1301;电气1302;电气1303;电气1304</t>
  </si>
  <si>
    <t>119</t>
  </si>
  <si>
    <t>47</t>
  </si>
  <si>
    <t>过程控制</t>
  </si>
  <si>
    <t>ZL04036</t>
  </si>
  <si>
    <t>林红举</t>
  </si>
  <si>
    <t>48</t>
  </si>
  <si>
    <t>过程控制与仪表</t>
  </si>
  <si>
    <t>BL04158</t>
  </si>
  <si>
    <t>电气1201;电气1202;电气1203;电气1204</t>
  </si>
  <si>
    <t>49</t>
  </si>
  <si>
    <t>自动控制原理</t>
  </si>
  <si>
    <t>B04117</t>
  </si>
  <si>
    <t>电气1301;电气1302</t>
  </si>
  <si>
    <t>刘盛韬</t>
  </si>
  <si>
    <t>58</t>
  </si>
  <si>
    <t>BL04013</t>
  </si>
  <si>
    <t>电气1303;电气1304</t>
  </si>
  <si>
    <t>刘西印</t>
  </si>
  <si>
    <t>52</t>
  </si>
  <si>
    <t>BL04124</t>
  </si>
  <si>
    <t>107</t>
  </si>
  <si>
    <t>53</t>
  </si>
  <si>
    <t>微机原理及应用</t>
  </si>
  <si>
    <t>BL04113</t>
  </si>
  <si>
    <t>马继伟</t>
  </si>
  <si>
    <t>单片机高级语言c51应用程序设计</t>
  </si>
  <si>
    <t>BL04009</t>
  </si>
  <si>
    <t>计算机控制系统</t>
  </si>
  <si>
    <t>BL04067</t>
  </si>
  <si>
    <t>王庆祝</t>
  </si>
  <si>
    <t>B04012</t>
  </si>
  <si>
    <t>张立红</t>
  </si>
  <si>
    <t>发电厂变配电所二次回路</t>
  </si>
  <si>
    <t>BL04038</t>
  </si>
  <si>
    <t>庄程</t>
  </si>
  <si>
    <t>61</t>
  </si>
  <si>
    <t>电气CAD技术</t>
  </si>
  <si>
    <t>ZL04020</t>
  </si>
  <si>
    <t>电工电子学（电子部分）</t>
  </si>
  <si>
    <t>BL04198</t>
  </si>
  <si>
    <t>网络1401;网络1402</t>
  </si>
  <si>
    <t>侯桂成</t>
  </si>
  <si>
    <t>63</t>
  </si>
  <si>
    <t>电路分析与电子电路（电子部分）</t>
  </si>
  <si>
    <t>ZL04111</t>
  </si>
  <si>
    <t>网络专1401;网络专1402</t>
  </si>
  <si>
    <r>
      <t>1</t>
    </r>
    <r>
      <rPr>
        <sz val="10"/>
        <rFont val="宋体"/>
        <family val="0"/>
      </rPr>
      <t>0</t>
    </r>
  </si>
  <si>
    <t>64</t>
  </si>
  <si>
    <t>电路分析与模拟电子技术（电子部分）</t>
  </si>
  <si>
    <t>BL04145</t>
  </si>
  <si>
    <t>计算机1401（对口）;计算机1402（对口）</t>
  </si>
  <si>
    <t>65</t>
  </si>
  <si>
    <t>计算机1405;计算机1406</t>
  </si>
  <si>
    <t>BL04136</t>
  </si>
  <si>
    <t>电工与电子技术1</t>
  </si>
  <si>
    <t>BL04149-1</t>
  </si>
  <si>
    <t>李艳萍</t>
  </si>
  <si>
    <t>ZL04108</t>
  </si>
  <si>
    <t>物联网专1401;物联网专1402</t>
  </si>
  <si>
    <t>网络1403;网络1404</t>
  </si>
  <si>
    <t>电子线路CAD</t>
  </si>
  <si>
    <t>BL04036</t>
  </si>
  <si>
    <t>刘金华</t>
  </si>
  <si>
    <t>王宽</t>
  </si>
  <si>
    <t>电气1401;电气1402</t>
  </si>
  <si>
    <t>电路原理</t>
  </si>
  <si>
    <t>BL04156</t>
  </si>
  <si>
    <t>电子1401;电子1402</t>
  </si>
  <si>
    <t>闫栋梁</t>
  </si>
  <si>
    <t>90</t>
  </si>
  <si>
    <t>BL04150-1</t>
  </si>
  <si>
    <t>电路分析与模拟电子技术（电工部分）</t>
  </si>
  <si>
    <t>计算机1403（对口）;计算机1404（对口）</t>
  </si>
  <si>
    <t>电工电子学（电工部分）</t>
  </si>
  <si>
    <t>电路分析与电子电路（电工部分）</t>
  </si>
  <si>
    <t>2015-2016(1)实验教学材料上交情况统计</t>
  </si>
  <si>
    <t>1、数控车床结构及操作界面认识实验
2、数控铣结构及操作界面认识实验</t>
  </si>
  <si>
    <t>1.定时器、计数器实验;
2.传送带实验;
3.机电综合控制实验</t>
  </si>
  <si>
    <r>
      <t>①MasterCAM二维线框建模②MasterCAM</t>
    </r>
    <r>
      <rPr>
        <sz val="10"/>
        <rFont val="宋体"/>
        <family val="0"/>
      </rPr>
      <t>三维曲面建模③MasterCAM三维实体建模④MasterCAM二维加工⑤MasterCAM三维加工</t>
    </r>
  </si>
  <si>
    <t>机械CAD/CAM</t>
  </si>
  <si>
    <t>BL04053</t>
  </si>
  <si>
    <t>机制1203;机制1204</t>
  </si>
  <si>
    <t>孙磊</t>
  </si>
  <si>
    <r>
      <t>①MasterCAM二维线框建模②MasterCAM</t>
    </r>
    <r>
      <rPr>
        <sz val="10"/>
        <rFont val="宋体"/>
        <family val="0"/>
      </rPr>
      <t>三维曲面建模③MasterCAM三维实体建模④MasterCAM二维加工⑤MasterCAM三维加工</t>
    </r>
  </si>
  <si>
    <t>1</t>
  </si>
  <si>
    <t>63*1*1*10</t>
  </si>
  <si>
    <t>10*(1.3+0.01*33)</t>
  </si>
  <si>
    <t>3-14</t>
  </si>
  <si>
    <t>12-14</t>
  </si>
  <si>
    <t>机房</t>
  </si>
  <si>
    <t>数控加工工艺与编程</t>
  </si>
  <si>
    <t>ZL04082</t>
  </si>
  <si>
    <t>机制专1301;机制专1302</t>
  </si>
  <si>
    <t>①数控铣床操作仿真实验②数控车床操作仿真实验③数控铣床典型零件编程实验④数控车床典型零件工艺设计实验⑤数控车床典型零件编程实验</t>
  </si>
  <si>
    <t>36*1*1*10</t>
  </si>
  <si>
    <t>10*(1.3+0.01*6)</t>
  </si>
  <si>
    <t>2-14</t>
  </si>
  <si>
    <t>9-13</t>
  </si>
  <si>
    <t>液压与气动传动</t>
  </si>
  <si>
    <t>BL04127</t>
  </si>
  <si>
    <t>于晶晶</t>
  </si>
  <si>
    <t>1、液压元件的构造认识实验 
2、液压三位四通阀中位机能 
3、单作用气缸的换向回路实验</t>
  </si>
  <si>
    <t>1：1
2～3：2</t>
  </si>
  <si>
    <t>1～2：5
 3：3</t>
  </si>
  <si>
    <t>1.3*4*(1+0.8*4)+1.3*2*(1+0.8*2)</t>
  </si>
  <si>
    <t>机械优化设计</t>
  </si>
  <si>
    <t>BL04062</t>
  </si>
  <si>
    <t>机制1201;机制1202;机制1203;机制1204</t>
  </si>
  <si>
    <t>1、工程数据的计算机处理
2、线性规划及二次规划
3、无约束设计最优化方法 
4、有约束设计最优化方法</t>
  </si>
  <si>
    <t>8*(1.3+0.01*40)</t>
  </si>
  <si>
    <t>ZL04040</t>
  </si>
  <si>
    <t>张小芹</t>
  </si>
  <si>
    <t>1.二维绘图综合训练；
2.三维绘图综合训练；
3.二维铣削加工训练；
4.三维铣削加工训练；车削加工训练</t>
  </si>
  <si>
    <t>36*1*1*1*10</t>
  </si>
  <si>
    <r>
      <t>(</t>
    </r>
    <r>
      <rPr>
        <sz val="10"/>
        <rFont val="宋体"/>
        <family val="0"/>
      </rPr>
      <t>1.3+0.06)*10</t>
    </r>
  </si>
  <si>
    <t>2-15</t>
  </si>
  <si>
    <t>周二7、8节</t>
  </si>
  <si>
    <t>计算机中心</t>
  </si>
  <si>
    <t>BL04128</t>
  </si>
  <si>
    <t>机制1201;机制1202</t>
  </si>
  <si>
    <t>赵进尚</t>
  </si>
  <si>
    <t>1、液压元件的构造认识 2、压力形成及节流调速特性试验 3、液阻特性的测定试验 4、液压三位四通换向阀中位机能试验 5、气动双作用缸换向试验回路</t>
  </si>
  <si>
    <t>1～4：1
  5：2</t>
  </si>
  <si>
    <t>1～4：6
  5：3</t>
  </si>
  <si>
    <t>1～4：1*10*6*8                   5：2*10*3*2</t>
  </si>
  <si>
    <t>1.3*8*(1+0.8*5)+1.3*2*(1+0.8*2)</t>
  </si>
  <si>
    <t>14-16</t>
  </si>
  <si>
    <t>6号楼112</t>
  </si>
  <si>
    <t>电脑辅助工程分析</t>
  </si>
  <si>
    <t>BL04162</t>
  </si>
  <si>
    <t xml:space="preserve">1、熟悉ansys workbench操作界面   2、Design Modeler建模练习
3、Meshing网格划分练习  4、Mechanical静力学实例练习一
5、Mechanical静力学实例练习二  6、Mechanical静力学实例练习三
7、Dynamic动力学实例练习  8、Heat_transfer传热学实例练习
9、DX优化设计实例练习
</t>
  </si>
  <si>
    <t>85</t>
  </si>
  <si>
    <t xml:space="preserve">85*1*1*18
</t>
  </si>
  <si>
    <t>18*(1.3+0.01*55)</t>
  </si>
  <si>
    <r>
      <t>3</t>
    </r>
    <r>
      <rPr>
        <sz val="10"/>
        <rFont val="宋体"/>
        <family val="0"/>
      </rPr>
      <t>-14</t>
    </r>
  </si>
  <si>
    <t>1、液压元件的构造认识   2、压力形成及节流调速特性试验
3、液阻特性的测定试验   4、液压三位四通换向阀中位机能试验
5、气动双作用缸换向试验回路</t>
  </si>
  <si>
    <r>
      <t>6</t>
    </r>
    <r>
      <rPr>
        <sz val="10"/>
        <rFont val="宋体"/>
        <family val="0"/>
      </rPr>
      <t>3</t>
    </r>
  </si>
  <si>
    <t>1、车刀角度测量实验</t>
  </si>
  <si>
    <t>15</t>
  </si>
  <si>
    <t>2-16</t>
  </si>
  <si>
    <t>3</t>
  </si>
  <si>
    <t>1号楼602</t>
  </si>
  <si>
    <t>1、 长度尺寸的测量
2、 几何误差的测量
3、 齿轮误差检测</t>
  </si>
  <si>
    <t>5</t>
  </si>
  <si>
    <t>1.减速器拆装；
2.轴系结构设计</t>
  </si>
  <si>
    <t xml:space="preserve">1.4
2.15           </t>
  </si>
  <si>
    <t xml:space="preserve">1.4
2.2          </t>
  </si>
  <si>
    <t>2-17</t>
  </si>
  <si>
    <t>17</t>
  </si>
  <si>
    <t>1、Pro/E基本操作、参数式剖面设计
2、基本特征创建
3、基本特征综合设计
4、工程特征创建
5、特征阵列设计
6、曲面基本操作
7、构造特征创建
8、零件装配练习
9、综合设计</t>
  </si>
  <si>
    <t>2-12</t>
  </si>
  <si>
    <t xml:space="preserve">1、 金相显微镜的使用
2、 金相试样的制备方法
3、 热处理的操作方法
4、 洛氏硬度计的使用
</t>
  </si>
  <si>
    <t>2-18</t>
  </si>
  <si>
    <t>1号楼605</t>
  </si>
  <si>
    <t>1、 金相显微镜的使用
2、 金相试样的制备方法
3、 热处理的操作方法
5、 洛氏硬度计的使用</t>
  </si>
  <si>
    <t>6-17.19</t>
  </si>
  <si>
    <t xml:space="preserve">1、Pro/E基本操作、参数式剖面设计
2、基本特征创建
3、基本特征综合设计
4、工程特征创建
5、特征阵列设计
6、曲面基本操作
7、构造特征创建
8、零件装配练习
9、综合设计
</t>
  </si>
  <si>
    <t>6-17</t>
  </si>
  <si>
    <t>1、 金相显微镜的使用
2、 金相试样的制备方法
3、 热处理的操作方法
6、 洛氏硬度计的使用</t>
  </si>
  <si>
    <t>1.电位、电压的测定及电路电位图的绘制；
2.基尔霍夫定律的验证；
3.叠加定理的验证；
4.戴维南定理的验证；
5.用三表法测电路的参数；
6.正弦稳态交流电路相量的研究;</t>
  </si>
  <si>
    <t xml:space="preserve">1、8*2*4*2                                       2、8*2*4*2                3、8*2*4*2               4、8*2*4*2       5、8*2*4*2              6、8*2*4*2               7、8*2*4*2                                      8、8*2*4*2 </t>
  </si>
  <si>
    <t xml:space="preserve">1.常用信号的分类与观察
2.零输入响应零状态响应
3.信号的采样与恢复
4.无失真传输系统
5.系统稳定性分析            </t>
  </si>
  <si>
    <t>10*3*2*10</t>
  </si>
  <si>
    <t>（1.3-0.01）*（1+0.7）*10=21.93</t>
  </si>
  <si>
    <t>6-12</t>
  </si>
  <si>
    <t>农工楼404</t>
  </si>
  <si>
    <t>2-13</t>
  </si>
  <si>
    <t>3-13</t>
  </si>
  <si>
    <t>3-12</t>
  </si>
  <si>
    <t>步进电机控制实验</t>
  </si>
  <si>
    <r>
      <t>5*3*</t>
    </r>
    <r>
      <rPr>
        <sz val="10"/>
        <rFont val="宋体"/>
        <family val="0"/>
      </rPr>
      <t>4*2</t>
    </r>
  </si>
  <si>
    <t>11-19</t>
  </si>
  <si>
    <r>
      <t>1</t>
    </r>
    <r>
      <rPr>
        <sz val="10"/>
        <rFont val="宋体"/>
        <family val="0"/>
      </rPr>
      <t>7-18</t>
    </r>
  </si>
  <si>
    <t>6-402</t>
  </si>
  <si>
    <t>1.触摸屏和按钮控制电机启停实验  2.触摸屏控制电机延时启停实验 3. PLC和触摸屏综合应用实验</t>
  </si>
  <si>
    <r>
      <t>6</t>
    </r>
    <r>
      <rPr>
        <sz val="10"/>
        <rFont val="宋体"/>
        <family val="0"/>
      </rPr>
      <t>*3*1*8</t>
    </r>
  </si>
  <si>
    <r>
      <t>5</t>
    </r>
    <r>
      <rPr>
        <sz val="10"/>
        <rFont val="宋体"/>
        <family val="0"/>
      </rPr>
      <t>-15</t>
    </r>
  </si>
  <si>
    <r>
      <t>6</t>
    </r>
    <r>
      <rPr>
        <sz val="10"/>
        <rFont val="宋体"/>
        <family val="0"/>
      </rPr>
      <t>-113</t>
    </r>
  </si>
  <si>
    <t>4-19</t>
  </si>
  <si>
    <r>
      <t>1</t>
    </r>
    <r>
      <rPr>
        <sz val="10"/>
        <rFont val="宋体"/>
        <family val="0"/>
      </rPr>
      <t>.直流电机转速计算机控制实验2.温度控制实验3.高级过程控制系统实验装置概述实验4.液位单闭环实验（计算机控制）</t>
    </r>
  </si>
  <si>
    <t>5*2*5*8</t>
  </si>
  <si>
    <t>11-18</t>
  </si>
  <si>
    <r>
      <t>6</t>
    </r>
    <r>
      <rPr>
        <sz val="10"/>
        <rFont val="宋体"/>
        <family val="0"/>
      </rPr>
      <t>-407</t>
    </r>
  </si>
  <si>
    <r>
      <t>5</t>
    </r>
    <r>
      <rPr>
        <sz val="10"/>
        <rFont val="宋体"/>
        <family val="0"/>
      </rPr>
      <t>*2*2*8</t>
    </r>
  </si>
  <si>
    <r>
      <t>1</t>
    </r>
    <r>
      <rPr>
        <sz val="10"/>
        <rFont val="宋体"/>
        <family val="0"/>
      </rPr>
      <t>0-18</t>
    </r>
  </si>
  <si>
    <t>1.一阶系统阶跃响应   2.二阶系统阶跃响应    3.高阶系统阶跃响应</t>
  </si>
  <si>
    <r>
      <t>1</t>
    </r>
    <r>
      <rPr>
        <sz val="10"/>
        <rFont val="宋体"/>
        <family val="0"/>
      </rPr>
      <t>5</t>
    </r>
  </si>
  <si>
    <r>
      <t>1</t>
    </r>
    <r>
      <rPr>
        <sz val="10"/>
        <rFont val="宋体"/>
        <family val="0"/>
      </rPr>
      <t>5*2*2*6</t>
    </r>
  </si>
  <si>
    <t>4-12.15-19</t>
  </si>
  <si>
    <t>1. 简单点亮历程的流水灯实验;2.复杂点亮历程的流水灯实验;3.中断与定时流水灯控制实验;</t>
  </si>
  <si>
    <r>
      <t>1</t>
    </r>
    <r>
      <rPr>
        <sz val="10"/>
        <rFont val="宋体"/>
        <family val="0"/>
      </rPr>
      <t>3*2*2*6</t>
    </r>
  </si>
  <si>
    <r>
      <t>1</t>
    </r>
    <r>
      <rPr>
        <sz val="10"/>
        <rFont val="宋体"/>
        <family val="0"/>
      </rPr>
      <t>3-17</t>
    </r>
  </si>
  <si>
    <r>
      <t>1.</t>
    </r>
    <r>
      <rPr>
        <sz val="9"/>
        <rFont val="宋体"/>
        <family val="0"/>
      </rPr>
      <t>一阶系统阶跃响应</t>
    </r>
    <r>
      <rPr>
        <sz val="9"/>
        <rFont val="Times New Roman"/>
        <family val="1"/>
      </rPr>
      <t>   2.</t>
    </r>
    <r>
      <rPr>
        <sz val="9"/>
        <rFont val="宋体"/>
        <family val="0"/>
      </rPr>
      <t>二阶系统阶跃响应</t>
    </r>
    <r>
      <rPr>
        <sz val="9"/>
        <rFont val="Times New Roman"/>
        <family val="1"/>
      </rPr>
      <t>    3.</t>
    </r>
    <r>
      <rPr>
        <sz val="9"/>
        <rFont val="宋体"/>
        <family val="0"/>
      </rPr>
      <t>高阶系统阶跃响应</t>
    </r>
  </si>
  <si>
    <t>信号与系统</t>
  </si>
  <si>
    <t>BL04124</t>
  </si>
  <si>
    <t>电气1301;电气1302;电气1303;电气1304</t>
  </si>
  <si>
    <t>刘西印</t>
  </si>
  <si>
    <t>32</t>
  </si>
  <si>
    <t>4</t>
  </si>
  <si>
    <t>1、一阶电路的零输入响应、零状态响应及全响应实验2、方波信号的分解与合成实验</t>
  </si>
  <si>
    <t>107</t>
  </si>
  <si>
    <t>15</t>
  </si>
  <si>
    <t>2</t>
  </si>
  <si>
    <t>15*2*3*4</t>
  </si>
  <si>
    <t>4-19</t>
  </si>
  <si>
    <t>10-17</t>
  </si>
  <si>
    <t>6-406</t>
  </si>
  <si>
    <r>
      <t>1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AutoCAD</t>
    </r>
    <r>
      <rPr>
        <sz val="9"/>
        <rFont val="宋体"/>
        <family val="0"/>
      </rPr>
      <t xml:space="preserve">基础练习
</t>
    </r>
    <r>
      <rPr>
        <sz val="9"/>
        <rFont val="Times New Roman"/>
        <family val="1"/>
      </rPr>
      <t>2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AutoCAD</t>
    </r>
    <r>
      <rPr>
        <sz val="9"/>
        <rFont val="宋体"/>
        <family val="0"/>
      </rPr>
      <t xml:space="preserve">基础练习
</t>
    </r>
    <r>
      <rPr>
        <sz val="9"/>
        <rFont val="Times New Roman"/>
        <family val="1"/>
      </rPr>
      <t>3</t>
    </r>
    <r>
      <rPr>
        <sz val="9"/>
        <rFont val="宋体"/>
        <family val="0"/>
      </rPr>
      <t>、电气</t>
    </r>
    <r>
      <rPr>
        <sz val="9"/>
        <rFont val="Times New Roman"/>
        <family val="1"/>
      </rPr>
      <t xml:space="preserve">CAD </t>
    </r>
    <r>
      <rPr>
        <sz val="9"/>
        <rFont val="宋体"/>
        <family val="0"/>
      </rPr>
      <t xml:space="preserve">绘图—电气控制基本图形绘制
</t>
    </r>
    <r>
      <rPr>
        <sz val="9"/>
        <rFont val="Times New Roman"/>
        <family val="1"/>
      </rPr>
      <t>4</t>
    </r>
    <r>
      <rPr>
        <sz val="9"/>
        <rFont val="宋体"/>
        <family val="0"/>
      </rPr>
      <t>、电气</t>
    </r>
    <r>
      <rPr>
        <sz val="9"/>
        <rFont val="Times New Roman"/>
        <family val="1"/>
      </rPr>
      <t xml:space="preserve">CAD </t>
    </r>
    <r>
      <rPr>
        <sz val="9"/>
        <rFont val="宋体"/>
        <family val="0"/>
      </rPr>
      <t xml:space="preserve">绘图—电气控制基本图形绘制
</t>
    </r>
    <r>
      <rPr>
        <sz val="9"/>
        <rFont val="Times New Roman"/>
        <family val="1"/>
      </rPr>
      <t>5</t>
    </r>
    <r>
      <rPr>
        <sz val="9"/>
        <rFont val="宋体"/>
        <family val="0"/>
      </rPr>
      <t>、电气</t>
    </r>
    <r>
      <rPr>
        <sz val="9"/>
        <rFont val="Times New Roman"/>
        <family val="1"/>
      </rPr>
      <t xml:space="preserve">CAD </t>
    </r>
    <r>
      <rPr>
        <sz val="9"/>
        <rFont val="宋体"/>
        <family val="0"/>
      </rPr>
      <t xml:space="preserve">绘图—电气主接线图绘制
</t>
    </r>
    <r>
      <rPr>
        <sz val="9"/>
        <rFont val="Times New Roman"/>
        <family val="1"/>
      </rPr>
      <t>6</t>
    </r>
    <r>
      <rPr>
        <sz val="9"/>
        <rFont val="宋体"/>
        <family val="0"/>
      </rPr>
      <t>、电气</t>
    </r>
    <r>
      <rPr>
        <sz val="9"/>
        <rFont val="Times New Roman"/>
        <family val="1"/>
      </rPr>
      <t xml:space="preserve">CAD </t>
    </r>
    <r>
      <rPr>
        <sz val="9"/>
        <rFont val="宋体"/>
        <family val="0"/>
      </rPr>
      <t xml:space="preserve">绘图—电气控制图绘制
</t>
    </r>
    <r>
      <rPr>
        <sz val="9"/>
        <rFont val="Times New Roman"/>
        <family val="1"/>
      </rPr>
      <t>7</t>
    </r>
    <r>
      <rPr>
        <sz val="9"/>
        <rFont val="宋体"/>
        <family val="0"/>
      </rPr>
      <t>、电气</t>
    </r>
    <r>
      <rPr>
        <sz val="9"/>
        <rFont val="Times New Roman"/>
        <family val="1"/>
      </rPr>
      <t xml:space="preserve">CAD </t>
    </r>
    <r>
      <rPr>
        <sz val="9"/>
        <rFont val="宋体"/>
        <family val="0"/>
      </rPr>
      <t xml:space="preserve">绘图—电气控制图绘制
</t>
    </r>
    <r>
      <rPr>
        <sz val="9"/>
        <rFont val="Times New Roman"/>
        <family val="1"/>
      </rPr>
      <t>8</t>
    </r>
    <r>
      <rPr>
        <sz val="9"/>
        <rFont val="宋体"/>
        <family val="0"/>
      </rPr>
      <t>、电气</t>
    </r>
    <r>
      <rPr>
        <sz val="9"/>
        <rFont val="Times New Roman"/>
        <family val="1"/>
      </rPr>
      <t xml:space="preserve">CAD </t>
    </r>
    <r>
      <rPr>
        <sz val="9"/>
        <rFont val="宋体"/>
        <family val="0"/>
      </rPr>
      <t xml:space="preserve">绘图—电气主接线图绘制
</t>
    </r>
    <r>
      <rPr>
        <sz val="9"/>
        <rFont val="Times New Roman"/>
        <family val="1"/>
      </rPr>
      <t>9</t>
    </r>
    <r>
      <rPr>
        <sz val="9"/>
        <rFont val="宋体"/>
        <family val="0"/>
      </rPr>
      <t>、电气</t>
    </r>
    <r>
      <rPr>
        <sz val="9"/>
        <rFont val="Times New Roman"/>
        <family val="1"/>
      </rPr>
      <t xml:space="preserve">CAD </t>
    </r>
    <r>
      <rPr>
        <sz val="9"/>
        <rFont val="宋体"/>
        <family val="0"/>
      </rPr>
      <t xml:space="preserve">绘图—建筑电气平面图
</t>
    </r>
    <r>
      <rPr>
        <sz val="9"/>
        <rFont val="Times New Roman"/>
        <family val="1"/>
      </rPr>
      <t>10</t>
    </r>
    <r>
      <rPr>
        <sz val="9"/>
        <rFont val="宋体"/>
        <family val="0"/>
      </rPr>
      <t>、电气</t>
    </r>
    <r>
      <rPr>
        <sz val="9"/>
        <rFont val="Times New Roman"/>
        <family val="1"/>
      </rPr>
      <t xml:space="preserve">CAD </t>
    </r>
    <r>
      <rPr>
        <sz val="9"/>
        <rFont val="宋体"/>
        <family val="0"/>
      </rPr>
      <t xml:space="preserve">绘图—电气主接线图绘制
</t>
    </r>
    <r>
      <rPr>
        <sz val="9"/>
        <rFont val="Times New Roman"/>
        <family val="1"/>
      </rPr>
      <t>11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CAD</t>
    </r>
    <r>
      <rPr>
        <sz val="9"/>
        <rFont val="宋体"/>
        <family val="0"/>
      </rPr>
      <t>制图考核</t>
    </r>
  </si>
  <si>
    <t>电工电子学（电子部分）</t>
  </si>
  <si>
    <t>BL04198</t>
  </si>
  <si>
    <t>网络1401;网络1402</t>
  </si>
  <si>
    <t>郭秀梅</t>
  </si>
  <si>
    <t>侯桂成</t>
  </si>
  <si>
    <t>38</t>
  </si>
  <si>
    <t>8</t>
  </si>
  <si>
    <t>实验五  常用电子仪器使用练习及万用表测试二极管、三极管
实验六  单管交流放大电路
实验七  比例、求和运算电路
实验八  RC正弦波振荡器</t>
  </si>
  <si>
    <t>58</t>
  </si>
  <si>
    <t>17</t>
  </si>
  <si>
    <t>15*2*8</t>
  </si>
  <si>
    <t>8*1.3+8*0.8*（1.3-2*0.01）=18.592</t>
  </si>
  <si>
    <t>2-19</t>
  </si>
  <si>
    <t>10-19</t>
  </si>
  <si>
    <t>逸夫楼910</t>
  </si>
  <si>
    <t>电路分析与电子电路（电子部分）</t>
  </si>
  <si>
    <t>ZL04111</t>
  </si>
  <si>
    <t>网络专1401;网络专1402</t>
  </si>
  <si>
    <t>54</t>
  </si>
  <si>
    <t>10</t>
  </si>
  <si>
    <r>
      <t>实验六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常用电子仪器使用练习及万用表测试二极管、三极管
实验七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单管交流放大电路
实验八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比例、求和运算电路
实验九</t>
    </r>
    <r>
      <rPr>
        <sz val="10"/>
        <rFont val="Times New Roman"/>
        <family val="1"/>
      </rPr>
      <t xml:space="preserve">  RC</t>
    </r>
    <r>
      <rPr>
        <sz val="10"/>
        <rFont val="宋体"/>
        <family val="0"/>
      </rPr>
      <t>正弦波振荡器
实验十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直流稳压电源</t>
    </r>
  </si>
  <si>
    <t>63</t>
  </si>
  <si>
    <t>17*2*10</t>
  </si>
  <si>
    <t>10*（1.3+0.03）+10*1.3*0.8=23.7</t>
  </si>
  <si>
    <t>电路分析与模拟电子技术（电子部分）</t>
  </si>
  <si>
    <t>BL04145</t>
  </si>
  <si>
    <t>计算机1401（对口）;计算机1402（对口）</t>
  </si>
  <si>
    <t>郭秀梅</t>
  </si>
  <si>
    <t>侯桂成</t>
  </si>
  <si>
    <t>54</t>
  </si>
  <si>
    <t>10</t>
  </si>
  <si>
    <r>
      <t>实验六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常用电子仪器使用练习及万用表测试二极管、三极管
实验七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单管交流放大电路
实验八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比例、求和运算电路
实验九</t>
    </r>
    <r>
      <rPr>
        <sz val="10"/>
        <rFont val="Times New Roman"/>
        <family val="1"/>
      </rPr>
      <t xml:space="preserve">  RC</t>
    </r>
    <r>
      <rPr>
        <sz val="10"/>
        <rFont val="宋体"/>
        <family val="0"/>
      </rPr>
      <t>正弦波振荡器
实验十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直流稳压电源</t>
    </r>
  </si>
  <si>
    <t>61</t>
  </si>
  <si>
    <t>17</t>
  </si>
  <si>
    <t>2</t>
  </si>
  <si>
    <t>16*2*10</t>
  </si>
  <si>
    <t>10*（1.3+0.01）+10*1.3*0.8=23.5</t>
  </si>
  <si>
    <t>2-19</t>
  </si>
  <si>
    <t>10-19</t>
  </si>
  <si>
    <t>逸夫楼910</t>
  </si>
  <si>
    <t>计算机1405;计算机1406</t>
  </si>
  <si>
    <t>60</t>
  </si>
  <si>
    <t>15*2*10</t>
  </si>
  <si>
    <t>10*1.3+10*1.3*0.8=23.4</t>
  </si>
  <si>
    <t>自动控制原理</t>
  </si>
  <si>
    <t>BL04136</t>
  </si>
  <si>
    <t>电子1301;电子1302</t>
  </si>
  <si>
    <t>李艳萍</t>
  </si>
  <si>
    <t>48</t>
  </si>
  <si>
    <t>6</t>
  </si>
  <si>
    <t>59</t>
  </si>
  <si>
    <t>2-12</t>
  </si>
  <si>
    <t>电工与电子技术1</t>
  </si>
  <si>
    <t>BL04149-1</t>
  </si>
  <si>
    <t>机制1401;机制1402</t>
  </si>
  <si>
    <t>44</t>
  </si>
  <si>
    <t>叠加定理的验证
用三表测量电路等效参数
正弦稳态交流电路相量的研究
三相交流电路电压、电流的测量
鼠笼式异步电动机控制电路</t>
  </si>
  <si>
    <t>8</t>
  </si>
  <si>
    <t>4</t>
  </si>
  <si>
    <t>8*2*4*10</t>
  </si>
  <si>
    <t>5-18</t>
  </si>
  <si>
    <t>6#307（蔺老师）</t>
  </si>
  <si>
    <t>电路分析与电子电路（电子部分）</t>
  </si>
  <si>
    <t>ZL04108</t>
  </si>
  <si>
    <t>物联网专1401;物联网专1402</t>
  </si>
  <si>
    <t>刘金华</t>
  </si>
  <si>
    <t>52</t>
  </si>
  <si>
    <t>62</t>
  </si>
  <si>
    <t>10*（1.3+0.02）+10*1.3*0.8=23.6</t>
  </si>
  <si>
    <t>电工电子学（电子部分）</t>
  </si>
  <si>
    <t>BL04198</t>
  </si>
  <si>
    <t>网络1403;网络1404</t>
  </si>
  <si>
    <t>38</t>
  </si>
  <si>
    <t>实验五  常用电子仪器使用练习及万用表测试二极管、三极管
实验六  单管交流放大电路
实验七  比例、求和运算电路
实验八  RC正弦波振荡器</t>
  </si>
  <si>
    <t>58</t>
  </si>
  <si>
    <t>15*2*8</t>
  </si>
  <si>
    <t>8*1.3+8*0.8*（1.3-2*0.01）=18.592</t>
  </si>
  <si>
    <t>电子线路CAD</t>
  </si>
  <si>
    <t>BL04036</t>
  </si>
  <si>
    <t>22</t>
  </si>
  <si>
    <t>24</t>
  </si>
  <si>
    <t>1.Protel 99 SE设计环境认识
2.Protel 99 SE原理图设计环境配置
3.原理图绘制练习一
4.原理图绘制练习二
5.元器件图形符号的编辑
6.原理图绘制练习三
7.原理图绘制练习四
8.PCB设计基本操作
9.PCB操作练习一
10.PCB操作练习二
11.创建元件封装库
12.仿真练习</t>
  </si>
  <si>
    <t>1.59
2.59
3.59
4.59
5.59
6.59
7.59
8.59
9.59
10.59
11.59
12.59</t>
  </si>
  <si>
    <t>1.1
2.1
3.1
4.1
5.1
6.1
7.1
8.1
9.1
10.1
11.1
12.1</t>
  </si>
  <si>
    <t>1.59*1*1*2
2.59*1*1*2
3.59*1*1*2
4.59*1*1*2
5.59*1*1*2
6.59*1*1*2
7.59*1*1*2
8.59*1*1*2
9.59*1*1*2
10.59*1*1*2
11.59*1*1*2
12.59*1*1*2</t>
  </si>
  <si>
    <t>24*【1.3+（59-30）*0.01】=38.16</t>
  </si>
  <si>
    <t>3-14</t>
  </si>
  <si>
    <t>计算机中心</t>
  </si>
  <si>
    <t>机制1403;机制1404</t>
  </si>
  <si>
    <t>王宽</t>
  </si>
  <si>
    <t>1.叠加定理的验证；2.用三表测量电路等效参数；3.正弦稳态交流电路相量的研究；4.三相交流电路电压、电流的测量；5.鼠笼式异步电动机控制电路</t>
  </si>
  <si>
    <t>每个实验都5</t>
  </si>
  <si>
    <t>全是3</t>
  </si>
  <si>
    <t>全是4</t>
  </si>
  <si>
    <t>5*3*4*2</t>
  </si>
  <si>
    <t>6-19</t>
  </si>
  <si>
    <t>电基础实验室</t>
  </si>
  <si>
    <t>电路原理1</t>
  </si>
  <si>
    <t>BL04151-1</t>
  </si>
  <si>
    <t>电气1401;电气1402</t>
  </si>
  <si>
    <t>50</t>
  </si>
  <si>
    <t>12</t>
  </si>
  <si>
    <t>1.电位、电压的测定；2.基尔霍夫定律的验证；3.叠加定理的验证；4.戴维南定理的验证；5.用三表法测电路的参数；6.正弦稳态交流电路相量的研究</t>
  </si>
  <si>
    <t>每个实验都8</t>
  </si>
  <si>
    <t>全是2</t>
  </si>
  <si>
    <t>8*2*4*2</t>
  </si>
  <si>
    <t>8-19</t>
  </si>
  <si>
    <t>电路原理</t>
  </si>
  <si>
    <t>BL04156</t>
  </si>
  <si>
    <t>电子1401;电子1402</t>
  </si>
  <si>
    <t>闫栋梁</t>
  </si>
  <si>
    <t>90</t>
  </si>
  <si>
    <t>26</t>
  </si>
  <si>
    <t>2-18</t>
  </si>
  <si>
    <t>BL04150-1</t>
  </si>
  <si>
    <t>农机1401;农机1402</t>
  </si>
  <si>
    <t>36</t>
  </si>
  <si>
    <t>电路分析与模拟电子技术（电工部分）</t>
  </si>
  <si>
    <t>计算机1403（对口）;计算机1404（对口）</t>
  </si>
  <si>
    <t>崔今花</t>
  </si>
  <si>
    <t>实验一  电位、电压的测定及电路电位图的绘制
实验二  基尔霍夫定律的验证
实验三  叠加原理的验证
实验四  戴维宁定理的验证</t>
  </si>
  <si>
    <t>15</t>
  </si>
  <si>
    <t>15*2*2*8</t>
  </si>
  <si>
    <t>8*1.3+8*1.3*0.8=18.72</t>
  </si>
  <si>
    <t>3-10</t>
  </si>
  <si>
    <t>逸夫楼909</t>
  </si>
  <si>
    <t>电工电子学（电工部分）</t>
  </si>
  <si>
    <t>网络1401;网络1402</t>
  </si>
  <si>
    <t>8*1.3+8*（1.3-0.02）*0.8=18.592</t>
  </si>
  <si>
    <t>电路分析与电子电路（电工部分）</t>
  </si>
  <si>
    <t>ZL04111</t>
  </si>
  <si>
    <t>网络专1401;网络专1402</t>
  </si>
  <si>
    <t>63</t>
  </si>
  <si>
    <t>8*（1.3+0.03）+8*1.3*0.8=18.96</t>
  </si>
  <si>
    <t>8*（1.3+0.01）+8*1.3*0.8=18.8</t>
  </si>
  <si>
    <r>
      <t>实验一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电位、电压的测定及电路电位图的绘制
实验二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基尔霍夫定律的验证
实验三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叠加原理的验证
实验四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戴维宁定理的验证
实验五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正弦稳态交流电路相量的研究</t>
    </r>
  </si>
  <si>
    <t>15*2*2*10</t>
  </si>
  <si>
    <t>8*1.3+8*1.28*0.8=18.592</t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</si>
</sst>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);[Red]\(0.00\)"/>
    <numFmt numFmtId="189" formatCode="yy\.m\.d"/>
    <numFmt numFmtId="190" formatCode="0_);[Red]\(0\)"/>
    <numFmt numFmtId="191" formatCode="0_ "/>
  </numFmts>
  <fonts count="28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b/>
      <sz val="20"/>
      <name val="宋体"/>
      <family val="0"/>
    </font>
    <font>
      <sz val="10"/>
      <color indexed="12"/>
      <name val="宋体"/>
      <family val="0"/>
    </font>
    <font>
      <sz val="11"/>
      <name val="宋体"/>
      <family val="0"/>
    </font>
    <font>
      <sz val="10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17" borderId="6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16" borderId="8" applyNumberFormat="0" applyAlignment="0" applyProtection="0"/>
    <xf numFmtId="0" fontId="26" fillId="7" borderId="5" applyNumberFormat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83">
    <xf numFmtId="0" fontId="0" fillId="0" borderId="0" xfId="0" applyAlignment="1">
      <alignment vertical="center"/>
    </xf>
    <xf numFmtId="49" fontId="4" fillId="0" borderId="10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49" fontId="4" fillId="0" borderId="0" xfId="0" applyNumberFormat="1" applyFont="1" applyBorder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/>
    </xf>
    <xf numFmtId="190" fontId="4" fillId="0" borderId="0" xfId="0" applyNumberFormat="1" applyFont="1" applyAlignment="1">
      <alignment horizontal="left" vertical="center" wrapText="1"/>
    </xf>
    <xf numFmtId="188" fontId="4" fillId="0" borderId="0" xfId="0" applyNumberFormat="1" applyFont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49" fontId="4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49" fontId="4" fillId="0" borderId="10" xfId="0" applyNumberFormat="1" applyFont="1" applyBorder="1" applyAlignment="1">
      <alignment vertical="top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27" fillId="0" borderId="11" xfId="0" applyFont="1" applyBorder="1" applyAlignment="1">
      <alignment horizontal="justify" vertical="top" wrapText="1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27" fillId="0" borderId="10" xfId="0" applyFont="1" applyBorder="1" applyAlignment="1">
      <alignment vertical="center" wrapText="1"/>
    </xf>
    <xf numFmtId="49" fontId="9" fillId="0" borderId="1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49" fontId="4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90" fontId="4" fillId="0" borderId="10" xfId="0" applyNumberFormat="1" applyFont="1" applyBorder="1" applyAlignment="1">
      <alignment horizontal="center" vertical="center" wrapText="1"/>
    </xf>
    <xf numFmtId="188" fontId="4" fillId="0" borderId="10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0" fontId="4" fillId="0" borderId="12" xfId="0" applyFont="1" applyBorder="1" applyAlignment="1">
      <alignment horizontal="left" vertical="center" wrapText="1"/>
    </xf>
    <xf numFmtId="188" fontId="4" fillId="0" borderId="0" xfId="0" applyNumberFormat="1" applyFont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88" fontId="4" fillId="0" borderId="0" xfId="0" applyNumberFormat="1" applyFont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4"/>
  <sheetViews>
    <sheetView tabSelected="1" zoomScalePageLayoutView="0" workbookViewId="0" topLeftCell="A1">
      <selection activeCell="V7" sqref="V7"/>
    </sheetView>
  </sheetViews>
  <sheetFormatPr defaultColWidth="9.00390625" defaultRowHeight="14.25"/>
  <cols>
    <col min="1" max="1" width="4.125" style="2" customWidth="1"/>
    <col min="2" max="2" width="11.50390625" style="2" customWidth="1"/>
    <col min="3" max="3" width="7.625" style="2" customWidth="1"/>
    <col min="4" max="4" width="8.75390625" style="2" customWidth="1"/>
    <col min="5" max="5" width="16.25390625" style="2" customWidth="1"/>
    <col min="6" max="6" width="7.625" style="2" customWidth="1"/>
    <col min="7" max="7" width="7.50390625" style="2" customWidth="1"/>
    <col min="8" max="8" width="4.50390625" style="4" customWidth="1"/>
    <col min="9" max="9" width="4.75390625" style="2" customWidth="1"/>
    <col min="10" max="10" width="31.00390625" style="2" customWidth="1"/>
    <col min="11" max="11" width="4.125" style="2" customWidth="1"/>
    <col min="12" max="12" width="5.50390625" style="2" customWidth="1"/>
    <col min="13" max="13" width="8.125" style="4" customWidth="1"/>
    <col min="14" max="14" width="4.25390625" style="8" customWidth="1"/>
    <col min="15" max="15" width="11.625" style="4" customWidth="1"/>
    <col min="16" max="16" width="11.75390625" style="9" hidden="1" customWidth="1"/>
    <col min="17" max="17" width="8.625" style="4" customWidth="1"/>
    <col min="18" max="18" width="9.00390625" style="4" customWidth="1"/>
    <col min="19" max="19" width="9.625" style="2" customWidth="1"/>
    <col min="20" max="20" width="7.25390625" style="2" customWidth="1"/>
    <col min="21" max="16384" width="9.00390625" style="2" customWidth="1"/>
  </cols>
  <sheetData>
    <row r="1" spans="1:20" ht="25.5" customHeight="1">
      <c r="A1" s="53" t="s">
        <v>212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</row>
    <row r="2" spans="1:20" s="11" customFormat="1" ht="36">
      <c r="A2" s="24" t="s">
        <v>0</v>
      </c>
      <c r="B2" s="24" t="s">
        <v>1</v>
      </c>
      <c r="C2" s="24" t="s">
        <v>2</v>
      </c>
      <c r="D2" s="24" t="s">
        <v>3</v>
      </c>
      <c r="E2" s="24" t="s">
        <v>4</v>
      </c>
      <c r="F2" s="24" t="s">
        <v>219</v>
      </c>
      <c r="G2" s="24" t="s">
        <v>111</v>
      </c>
      <c r="H2" s="24" t="s">
        <v>5</v>
      </c>
      <c r="I2" s="24" t="s">
        <v>6</v>
      </c>
      <c r="J2" s="24" t="s">
        <v>7</v>
      </c>
      <c r="K2" s="24" t="s">
        <v>8</v>
      </c>
      <c r="L2" s="24" t="s">
        <v>9</v>
      </c>
      <c r="M2" s="24" t="s">
        <v>10</v>
      </c>
      <c r="N2" s="55" t="s">
        <v>11</v>
      </c>
      <c r="O2" s="24" t="s">
        <v>12</v>
      </c>
      <c r="P2" s="56" t="s">
        <v>13</v>
      </c>
      <c r="Q2" s="24" t="s">
        <v>14</v>
      </c>
      <c r="R2" s="24" t="s">
        <v>15</v>
      </c>
      <c r="S2" s="24" t="s">
        <v>16</v>
      </c>
      <c r="T2" s="24" t="s">
        <v>17</v>
      </c>
    </row>
    <row r="3" spans="1:20" s="5" customFormat="1" ht="42" customHeight="1">
      <c r="A3" s="25" t="s">
        <v>113</v>
      </c>
      <c r="B3" s="24" t="s">
        <v>198</v>
      </c>
      <c r="C3" s="24" t="s">
        <v>199</v>
      </c>
      <c r="D3" s="26" t="s">
        <v>218</v>
      </c>
      <c r="E3" s="24" t="s">
        <v>63</v>
      </c>
      <c r="F3" s="24" t="s">
        <v>150</v>
      </c>
      <c r="G3" s="24" t="s">
        <v>150</v>
      </c>
      <c r="H3" s="24" t="s">
        <v>41</v>
      </c>
      <c r="I3" s="24" t="s">
        <v>27</v>
      </c>
      <c r="J3" s="57" t="s">
        <v>307</v>
      </c>
      <c r="K3" s="52">
        <v>52</v>
      </c>
      <c r="L3" s="49" t="s">
        <v>308</v>
      </c>
      <c r="M3" s="25" t="s">
        <v>309</v>
      </c>
      <c r="N3" s="25" t="s">
        <v>29</v>
      </c>
      <c r="O3" s="25" t="s">
        <v>310</v>
      </c>
      <c r="P3" s="58">
        <f>(1.3*(1+0.8*(N3-1)))*I3</f>
        <v>26.520000000000003</v>
      </c>
      <c r="Q3" s="25" t="s">
        <v>311</v>
      </c>
      <c r="R3" s="25" t="s">
        <v>312</v>
      </c>
      <c r="S3" s="49" t="s">
        <v>313</v>
      </c>
      <c r="T3" s="24"/>
    </row>
    <row r="4" spans="1:20" s="3" customFormat="1" ht="24.75" customHeight="1">
      <c r="A4" s="25" t="s">
        <v>68</v>
      </c>
      <c r="B4" s="24" t="s">
        <v>144</v>
      </c>
      <c r="C4" s="24" t="s">
        <v>169</v>
      </c>
      <c r="D4" s="44" t="s">
        <v>215</v>
      </c>
      <c r="E4" s="24" t="s">
        <v>106</v>
      </c>
      <c r="F4" s="24" t="s">
        <v>145</v>
      </c>
      <c r="G4" s="24" t="s">
        <v>145</v>
      </c>
      <c r="H4" s="24" t="s">
        <v>40</v>
      </c>
      <c r="I4" s="24" t="s">
        <v>29</v>
      </c>
      <c r="J4" s="25" t="s">
        <v>509</v>
      </c>
      <c r="K4" s="24" t="s">
        <v>66</v>
      </c>
      <c r="L4" s="24" t="s">
        <v>113</v>
      </c>
      <c r="M4" s="24" t="s">
        <v>41</v>
      </c>
      <c r="N4" s="24" t="s">
        <v>30</v>
      </c>
      <c r="O4" s="24" t="s">
        <v>268</v>
      </c>
      <c r="P4" s="24" t="s">
        <v>269</v>
      </c>
      <c r="Q4" s="24" t="s">
        <v>204</v>
      </c>
      <c r="R4" s="24" t="s">
        <v>270</v>
      </c>
      <c r="S4" s="24" t="s">
        <v>271</v>
      </c>
      <c r="T4" s="24"/>
    </row>
    <row r="5" spans="1:20" s="3" customFormat="1" ht="24">
      <c r="A5" s="25" t="s">
        <v>52</v>
      </c>
      <c r="B5" s="24" t="s">
        <v>144</v>
      </c>
      <c r="C5" s="24" t="s">
        <v>169</v>
      </c>
      <c r="D5" s="44" t="s">
        <v>215</v>
      </c>
      <c r="E5" s="24" t="s">
        <v>105</v>
      </c>
      <c r="F5" s="24" t="s">
        <v>145</v>
      </c>
      <c r="G5" s="24" t="s">
        <v>145</v>
      </c>
      <c r="H5" s="24" t="s">
        <v>40</v>
      </c>
      <c r="I5" s="24" t="s">
        <v>29</v>
      </c>
      <c r="J5" s="25" t="s">
        <v>509</v>
      </c>
      <c r="K5" s="24" t="s">
        <v>38</v>
      </c>
      <c r="L5" s="24" t="s">
        <v>113</v>
      </c>
      <c r="M5" s="24" t="s">
        <v>41</v>
      </c>
      <c r="N5" s="24" t="s">
        <v>30</v>
      </c>
      <c r="O5" s="24" t="s">
        <v>268</v>
      </c>
      <c r="P5" s="24" t="s">
        <v>269</v>
      </c>
      <c r="Q5" s="24" t="s">
        <v>205</v>
      </c>
      <c r="R5" s="24" t="s">
        <v>270</v>
      </c>
      <c r="S5" s="24" t="s">
        <v>271</v>
      </c>
      <c r="T5" s="24"/>
    </row>
    <row r="6" spans="1:20" s="3" customFormat="1" ht="72">
      <c r="A6" s="25" t="s">
        <v>49</v>
      </c>
      <c r="B6" s="24" t="s">
        <v>146</v>
      </c>
      <c r="C6" s="24" t="s">
        <v>172</v>
      </c>
      <c r="D6" s="44" t="s">
        <v>215</v>
      </c>
      <c r="E6" s="24" t="s">
        <v>141</v>
      </c>
      <c r="F6" s="24" t="s">
        <v>138</v>
      </c>
      <c r="G6" s="24" t="s">
        <v>138</v>
      </c>
      <c r="H6" s="24" t="s">
        <v>54</v>
      </c>
      <c r="I6" s="24" t="s">
        <v>37</v>
      </c>
      <c r="J6" s="25" t="s">
        <v>272</v>
      </c>
      <c r="K6" s="24" t="s">
        <v>173</v>
      </c>
      <c r="L6" s="24" t="s">
        <v>113</v>
      </c>
      <c r="M6" s="24" t="s">
        <v>31</v>
      </c>
      <c r="N6" s="24" t="s">
        <v>114</v>
      </c>
      <c r="O6" s="24" t="s">
        <v>273</v>
      </c>
      <c r="P6" s="25" t="s">
        <v>274</v>
      </c>
      <c r="Q6" s="24" t="s">
        <v>208</v>
      </c>
      <c r="R6" s="24" t="s">
        <v>275</v>
      </c>
      <c r="S6" s="24" t="s">
        <v>276</v>
      </c>
      <c r="T6" s="24"/>
    </row>
    <row r="7" spans="1:20" s="3" customFormat="1" ht="36">
      <c r="A7" s="25" t="s">
        <v>51</v>
      </c>
      <c r="B7" s="24" t="s">
        <v>174</v>
      </c>
      <c r="C7" s="24" t="s">
        <v>175</v>
      </c>
      <c r="D7" s="44" t="s">
        <v>215</v>
      </c>
      <c r="E7" s="24" t="s">
        <v>141</v>
      </c>
      <c r="F7" s="24" t="s">
        <v>138</v>
      </c>
      <c r="G7" s="24" t="s">
        <v>138</v>
      </c>
      <c r="H7" s="24" t="s">
        <v>46</v>
      </c>
      <c r="I7" s="24" t="s">
        <v>27</v>
      </c>
      <c r="J7" s="25" t="s">
        <v>510</v>
      </c>
      <c r="K7" s="24" t="s">
        <v>176</v>
      </c>
      <c r="L7" s="25" t="s">
        <v>277</v>
      </c>
      <c r="M7" s="25" t="s">
        <v>278</v>
      </c>
      <c r="N7" s="24" t="s">
        <v>114</v>
      </c>
      <c r="O7" s="25" t="s">
        <v>279</v>
      </c>
      <c r="P7" s="25" t="s">
        <v>280</v>
      </c>
      <c r="Q7" s="24" t="s">
        <v>208</v>
      </c>
      <c r="R7" s="24" t="s">
        <v>275</v>
      </c>
      <c r="S7" s="25" t="s">
        <v>281</v>
      </c>
      <c r="T7" s="24"/>
    </row>
    <row r="8" spans="1:20" s="3" customFormat="1" ht="24.75" customHeight="1">
      <c r="A8" s="25" t="s">
        <v>21</v>
      </c>
      <c r="B8" s="24" t="s">
        <v>178</v>
      </c>
      <c r="C8" s="24" t="s">
        <v>179</v>
      </c>
      <c r="D8" s="44" t="s">
        <v>215</v>
      </c>
      <c r="E8" s="24" t="s">
        <v>143</v>
      </c>
      <c r="F8" s="24" t="s">
        <v>180</v>
      </c>
      <c r="G8" s="24" t="s">
        <v>180</v>
      </c>
      <c r="H8" s="24" t="s">
        <v>40</v>
      </c>
      <c r="I8" s="24" t="s">
        <v>42</v>
      </c>
      <c r="J8" s="25" t="s">
        <v>282</v>
      </c>
      <c r="K8" s="24" t="s">
        <v>171</v>
      </c>
      <c r="L8" s="24"/>
      <c r="M8" s="24"/>
      <c r="N8" s="24"/>
      <c r="O8" s="24"/>
      <c r="P8" s="24"/>
      <c r="Q8" s="24" t="s">
        <v>209</v>
      </c>
      <c r="R8" s="24"/>
      <c r="S8" s="24"/>
      <c r="T8" s="24"/>
    </row>
    <row r="9" spans="1:20" s="3" customFormat="1" ht="39" customHeight="1">
      <c r="A9" s="25" t="s">
        <v>59</v>
      </c>
      <c r="B9" s="24" t="s">
        <v>181</v>
      </c>
      <c r="C9" s="24" t="s">
        <v>182</v>
      </c>
      <c r="D9" s="44" t="s">
        <v>215</v>
      </c>
      <c r="E9" s="24" t="s">
        <v>71</v>
      </c>
      <c r="F9" s="24" t="s">
        <v>180</v>
      </c>
      <c r="G9" s="24" t="s">
        <v>180</v>
      </c>
      <c r="H9" s="24" t="s">
        <v>43</v>
      </c>
      <c r="I9" s="24" t="s">
        <v>27</v>
      </c>
      <c r="J9" s="25" t="s">
        <v>316</v>
      </c>
      <c r="K9" s="24" t="s">
        <v>101</v>
      </c>
      <c r="L9" s="25" t="s">
        <v>283</v>
      </c>
      <c r="M9" s="25" t="s">
        <v>284</v>
      </c>
      <c r="N9" s="25" t="s">
        <v>285</v>
      </c>
      <c r="O9" s="25" t="s">
        <v>286</v>
      </c>
      <c r="P9" s="25" t="s">
        <v>287</v>
      </c>
      <c r="Q9" s="24" t="s">
        <v>210</v>
      </c>
      <c r="R9" s="24" t="s">
        <v>288</v>
      </c>
      <c r="S9" s="25" t="s">
        <v>289</v>
      </c>
      <c r="T9" s="24"/>
    </row>
    <row r="10" spans="1:20" s="3" customFormat="1" ht="47.25" customHeight="1">
      <c r="A10" s="25" t="s">
        <v>58</v>
      </c>
      <c r="B10" s="24" t="s">
        <v>32</v>
      </c>
      <c r="C10" s="24" t="s">
        <v>177</v>
      </c>
      <c r="D10" s="44" t="s">
        <v>215</v>
      </c>
      <c r="E10" s="24" t="s">
        <v>105</v>
      </c>
      <c r="F10" s="24" t="s">
        <v>142</v>
      </c>
      <c r="G10" s="24" t="s">
        <v>142</v>
      </c>
      <c r="H10" s="24" t="s">
        <v>101</v>
      </c>
      <c r="I10" s="24" t="s">
        <v>35</v>
      </c>
      <c r="J10" s="25" t="s">
        <v>290</v>
      </c>
      <c r="K10" s="24" t="s">
        <v>38</v>
      </c>
      <c r="L10" s="24" t="s">
        <v>121</v>
      </c>
      <c r="M10" s="24" t="s">
        <v>30</v>
      </c>
      <c r="N10" s="24" t="s">
        <v>30</v>
      </c>
      <c r="O10" s="24" t="s">
        <v>229</v>
      </c>
      <c r="P10" s="24" t="s">
        <v>291</v>
      </c>
      <c r="Q10" s="24" t="s">
        <v>203</v>
      </c>
      <c r="R10" s="24" t="s">
        <v>275</v>
      </c>
      <c r="S10" s="24" t="s">
        <v>292</v>
      </c>
      <c r="T10" s="24"/>
    </row>
    <row r="11" spans="1:20" s="3" customFormat="1" ht="52.5" customHeight="1">
      <c r="A11" s="25" t="s">
        <v>94</v>
      </c>
      <c r="B11" s="24" t="s">
        <v>32</v>
      </c>
      <c r="C11" s="24" t="s">
        <v>177</v>
      </c>
      <c r="D11" s="44" t="s">
        <v>215</v>
      </c>
      <c r="E11" s="24" t="s">
        <v>106</v>
      </c>
      <c r="F11" s="24" t="s">
        <v>142</v>
      </c>
      <c r="G11" s="24" t="s">
        <v>142</v>
      </c>
      <c r="H11" s="24" t="s">
        <v>101</v>
      </c>
      <c r="I11" s="24" t="s">
        <v>35</v>
      </c>
      <c r="J11" s="25" t="s">
        <v>290</v>
      </c>
      <c r="K11" s="24" t="s">
        <v>66</v>
      </c>
      <c r="L11" s="24" t="s">
        <v>121</v>
      </c>
      <c r="M11" s="24" t="s">
        <v>30</v>
      </c>
      <c r="N11" s="24" t="s">
        <v>30</v>
      </c>
      <c r="O11" s="24" t="s">
        <v>229</v>
      </c>
      <c r="P11" s="24" t="s">
        <v>291</v>
      </c>
      <c r="Q11" s="24" t="s">
        <v>203</v>
      </c>
      <c r="R11" s="24" t="s">
        <v>275</v>
      </c>
      <c r="S11" s="24" t="s">
        <v>292</v>
      </c>
      <c r="T11" s="24"/>
    </row>
    <row r="12" spans="1:20" s="3" customFormat="1" ht="48" customHeight="1">
      <c r="A12" s="25" t="s">
        <v>19</v>
      </c>
      <c r="B12" s="24" t="s">
        <v>185</v>
      </c>
      <c r="C12" s="24" t="s">
        <v>186</v>
      </c>
      <c r="D12" s="44" t="s">
        <v>215</v>
      </c>
      <c r="E12" s="24" t="s">
        <v>73</v>
      </c>
      <c r="F12" s="24" t="s">
        <v>140</v>
      </c>
      <c r="G12" s="24" t="s">
        <v>140</v>
      </c>
      <c r="H12" s="24" t="s">
        <v>36</v>
      </c>
      <c r="I12" s="24" t="s">
        <v>35</v>
      </c>
      <c r="J12" s="25" t="s">
        <v>511</v>
      </c>
      <c r="K12" s="24" t="s">
        <v>38</v>
      </c>
      <c r="L12" s="24" t="s">
        <v>38</v>
      </c>
      <c r="M12" s="24" t="s">
        <v>113</v>
      </c>
      <c r="N12" s="25" t="s">
        <v>113</v>
      </c>
      <c r="O12" s="25" t="s">
        <v>293</v>
      </c>
      <c r="P12" s="24" t="s">
        <v>294</v>
      </c>
      <c r="Q12" s="24" t="s">
        <v>208</v>
      </c>
      <c r="R12" s="24" t="s">
        <v>295</v>
      </c>
      <c r="S12" s="24" t="s">
        <v>296</v>
      </c>
      <c r="T12" s="24"/>
    </row>
    <row r="13" spans="1:20" ht="36">
      <c r="A13" s="25" t="s">
        <v>76</v>
      </c>
      <c r="B13" s="24" t="s">
        <v>512</v>
      </c>
      <c r="C13" s="24" t="s">
        <v>513</v>
      </c>
      <c r="D13" s="44" t="s">
        <v>215</v>
      </c>
      <c r="E13" s="24" t="s">
        <v>514</v>
      </c>
      <c r="F13" s="24" t="s">
        <v>515</v>
      </c>
      <c r="G13" s="24" t="s">
        <v>515</v>
      </c>
      <c r="H13" s="24" t="s">
        <v>359</v>
      </c>
      <c r="I13" s="24" t="s">
        <v>376</v>
      </c>
      <c r="J13" s="25" t="s">
        <v>516</v>
      </c>
      <c r="K13" s="24" t="s">
        <v>475</v>
      </c>
      <c r="L13" s="24" t="s">
        <v>475</v>
      </c>
      <c r="M13" s="24" t="s">
        <v>517</v>
      </c>
      <c r="N13" s="25" t="s">
        <v>517</v>
      </c>
      <c r="O13" s="25" t="s">
        <v>518</v>
      </c>
      <c r="P13" s="24" t="s">
        <v>519</v>
      </c>
      <c r="Q13" s="24" t="s">
        <v>520</v>
      </c>
      <c r="R13" s="24" t="s">
        <v>521</v>
      </c>
      <c r="S13" s="24" t="s">
        <v>522</v>
      </c>
      <c r="T13" s="24"/>
    </row>
    <row r="14" spans="1:20" ht="48">
      <c r="A14" s="25" t="s">
        <v>67</v>
      </c>
      <c r="B14" s="24" t="s">
        <v>523</v>
      </c>
      <c r="C14" s="24" t="s">
        <v>524</v>
      </c>
      <c r="D14" s="44" t="s">
        <v>215</v>
      </c>
      <c r="E14" s="24" t="s">
        <v>525</v>
      </c>
      <c r="F14" s="24" t="s">
        <v>515</v>
      </c>
      <c r="G14" s="24" t="s">
        <v>515</v>
      </c>
      <c r="H14" s="24" t="s">
        <v>348</v>
      </c>
      <c r="I14" s="24" t="s">
        <v>376</v>
      </c>
      <c r="J14" s="25" t="s">
        <v>526</v>
      </c>
      <c r="K14" s="24" t="s">
        <v>382</v>
      </c>
      <c r="L14" s="24" t="s">
        <v>382</v>
      </c>
      <c r="M14" s="24" t="s">
        <v>517</v>
      </c>
      <c r="N14" s="25" t="s">
        <v>517</v>
      </c>
      <c r="O14" s="25" t="s">
        <v>527</v>
      </c>
      <c r="P14" s="24" t="s">
        <v>528</v>
      </c>
      <c r="Q14" s="24" t="s">
        <v>529</v>
      </c>
      <c r="R14" s="24" t="s">
        <v>530</v>
      </c>
      <c r="S14" s="24" t="s">
        <v>522</v>
      </c>
      <c r="T14" s="24"/>
    </row>
    <row r="15" spans="1:20" ht="40.5" customHeight="1">
      <c r="A15" s="25" t="s">
        <v>110</v>
      </c>
      <c r="B15" s="24" t="s">
        <v>531</v>
      </c>
      <c r="C15" s="24" t="s">
        <v>532</v>
      </c>
      <c r="D15" s="44" t="s">
        <v>215</v>
      </c>
      <c r="E15" s="24" t="s">
        <v>365</v>
      </c>
      <c r="F15" s="24" t="s">
        <v>533</v>
      </c>
      <c r="G15" s="24" t="s">
        <v>533</v>
      </c>
      <c r="H15" s="24" t="s">
        <v>322</v>
      </c>
      <c r="I15" s="24" t="s">
        <v>323</v>
      </c>
      <c r="J15" s="44" t="s">
        <v>534</v>
      </c>
      <c r="K15" s="24" t="s">
        <v>74</v>
      </c>
      <c r="L15" s="24" t="s">
        <v>535</v>
      </c>
      <c r="M15" s="24" t="s">
        <v>376</v>
      </c>
      <c r="N15" s="24" t="s">
        <v>536</v>
      </c>
      <c r="O15" s="42" t="s">
        <v>297</v>
      </c>
      <c r="P15" s="59" t="s">
        <v>537</v>
      </c>
      <c r="Q15" s="60" t="s">
        <v>298</v>
      </c>
      <c r="R15" s="60" t="s">
        <v>299</v>
      </c>
      <c r="S15" s="28" t="s">
        <v>300</v>
      </c>
      <c r="T15" s="60"/>
    </row>
    <row r="16" spans="1:20" s="5" customFormat="1" ht="48">
      <c r="A16" s="28" t="s">
        <v>130</v>
      </c>
      <c r="B16" s="60" t="s">
        <v>538</v>
      </c>
      <c r="C16" s="60" t="s">
        <v>539</v>
      </c>
      <c r="D16" s="61" t="s">
        <v>215</v>
      </c>
      <c r="E16" s="60" t="s">
        <v>540</v>
      </c>
      <c r="F16" s="60" t="s">
        <v>533</v>
      </c>
      <c r="G16" s="60" t="s">
        <v>533</v>
      </c>
      <c r="H16" s="60" t="s">
        <v>363</v>
      </c>
      <c r="I16" s="60" t="s">
        <v>355</v>
      </c>
      <c r="J16" s="61" t="s">
        <v>541</v>
      </c>
      <c r="K16" s="60" t="s">
        <v>81</v>
      </c>
      <c r="L16" s="60" t="s">
        <v>81</v>
      </c>
      <c r="M16" s="60" t="s">
        <v>301</v>
      </c>
      <c r="N16" s="60" t="s">
        <v>301</v>
      </c>
      <c r="O16" s="28" t="s">
        <v>302</v>
      </c>
      <c r="P16" s="60" t="s">
        <v>542</v>
      </c>
      <c r="Q16" s="60" t="s">
        <v>303</v>
      </c>
      <c r="R16" s="28" t="s">
        <v>304</v>
      </c>
      <c r="S16" s="28" t="s">
        <v>305</v>
      </c>
      <c r="T16" s="60"/>
    </row>
    <row r="17" spans="1:20" ht="48">
      <c r="A17" s="28" t="s">
        <v>69</v>
      </c>
      <c r="B17" s="60" t="s">
        <v>512</v>
      </c>
      <c r="C17" s="60" t="s">
        <v>543</v>
      </c>
      <c r="D17" s="61" t="s">
        <v>215</v>
      </c>
      <c r="E17" s="60" t="s">
        <v>525</v>
      </c>
      <c r="F17" s="60" t="s">
        <v>544</v>
      </c>
      <c r="G17" s="60" t="s">
        <v>544</v>
      </c>
      <c r="H17" s="60" t="s">
        <v>359</v>
      </c>
      <c r="I17" s="60" t="s">
        <v>376</v>
      </c>
      <c r="J17" s="61" t="s">
        <v>545</v>
      </c>
      <c r="K17" s="60" t="s">
        <v>382</v>
      </c>
      <c r="L17" s="60" t="s">
        <v>382</v>
      </c>
      <c r="M17" s="60" t="s">
        <v>517</v>
      </c>
      <c r="N17" s="60" t="s">
        <v>517</v>
      </c>
      <c r="O17" s="62" t="s">
        <v>546</v>
      </c>
      <c r="P17" s="60" t="s">
        <v>547</v>
      </c>
      <c r="Q17" s="62" t="s">
        <v>548</v>
      </c>
      <c r="R17" s="60" t="s">
        <v>549</v>
      </c>
      <c r="S17" s="60" t="s">
        <v>550</v>
      </c>
      <c r="T17" s="60"/>
    </row>
    <row r="18" spans="1:20" ht="50.25" customHeight="1">
      <c r="A18" s="28" t="s">
        <v>23</v>
      </c>
      <c r="B18" s="60" t="s">
        <v>531</v>
      </c>
      <c r="C18" s="60" t="s">
        <v>551</v>
      </c>
      <c r="D18" s="61" t="s">
        <v>215</v>
      </c>
      <c r="E18" s="60" t="s">
        <v>552</v>
      </c>
      <c r="F18" s="60" t="s">
        <v>553</v>
      </c>
      <c r="G18" s="60" t="s">
        <v>553</v>
      </c>
      <c r="H18" s="60" t="s">
        <v>407</v>
      </c>
      <c r="I18" s="60" t="s">
        <v>376</v>
      </c>
      <c r="J18" s="61" t="s">
        <v>554</v>
      </c>
      <c r="K18" s="60" t="s">
        <v>327</v>
      </c>
      <c r="L18" s="60" t="s">
        <v>555</v>
      </c>
      <c r="M18" s="60" t="s">
        <v>376</v>
      </c>
      <c r="N18" s="60" t="s">
        <v>556</v>
      </c>
      <c r="O18" s="28" t="s">
        <v>557</v>
      </c>
      <c r="P18" s="60" t="s">
        <v>558</v>
      </c>
      <c r="Q18" s="60" t="s">
        <v>520</v>
      </c>
      <c r="R18" s="60" t="s">
        <v>559</v>
      </c>
      <c r="S18" s="60" t="s">
        <v>560</v>
      </c>
      <c r="T18" s="60"/>
    </row>
    <row r="19" spans="1:20" ht="66.75" customHeight="1">
      <c r="A19" s="28" t="s">
        <v>108</v>
      </c>
      <c r="B19" s="60" t="s">
        <v>561</v>
      </c>
      <c r="C19" s="60" t="s">
        <v>562</v>
      </c>
      <c r="D19" s="61" t="s">
        <v>215</v>
      </c>
      <c r="E19" s="60" t="s">
        <v>540</v>
      </c>
      <c r="F19" s="60" t="s">
        <v>553</v>
      </c>
      <c r="G19" s="60" t="s">
        <v>553</v>
      </c>
      <c r="H19" s="60" t="s">
        <v>359</v>
      </c>
      <c r="I19" s="60" t="s">
        <v>348</v>
      </c>
      <c r="J19" s="61" t="s">
        <v>563</v>
      </c>
      <c r="K19" s="60" t="s">
        <v>564</v>
      </c>
      <c r="L19" s="60" t="s">
        <v>564</v>
      </c>
      <c r="M19" s="60" t="s">
        <v>517</v>
      </c>
      <c r="N19" s="60" t="s">
        <v>517</v>
      </c>
      <c r="O19" s="60" t="s">
        <v>565</v>
      </c>
      <c r="P19" s="63" t="s">
        <v>566</v>
      </c>
      <c r="Q19" s="60" t="s">
        <v>520</v>
      </c>
      <c r="R19" s="60" t="s">
        <v>567</v>
      </c>
      <c r="S19" s="60" t="s">
        <v>550</v>
      </c>
      <c r="T19" s="60"/>
    </row>
    <row r="20" spans="1:20" ht="44.25" customHeight="1">
      <c r="A20" s="28" t="s">
        <v>82</v>
      </c>
      <c r="B20" s="60" t="s">
        <v>531</v>
      </c>
      <c r="C20" s="60" t="s">
        <v>551</v>
      </c>
      <c r="D20" s="61" t="s">
        <v>215</v>
      </c>
      <c r="E20" s="60" t="s">
        <v>514</v>
      </c>
      <c r="F20" s="60" t="s">
        <v>553</v>
      </c>
      <c r="G20" s="60" t="s">
        <v>553</v>
      </c>
      <c r="H20" s="60" t="s">
        <v>407</v>
      </c>
      <c r="I20" s="60" t="s">
        <v>376</v>
      </c>
      <c r="J20" s="61" t="s">
        <v>568</v>
      </c>
      <c r="K20" s="60" t="s">
        <v>569</v>
      </c>
      <c r="L20" s="60" t="s">
        <v>555</v>
      </c>
      <c r="M20" s="60" t="s">
        <v>376</v>
      </c>
      <c r="N20" s="60" t="s">
        <v>556</v>
      </c>
      <c r="O20" s="28" t="s">
        <v>557</v>
      </c>
      <c r="P20" s="60" t="s">
        <v>558</v>
      </c>
      <c r="Q20" s="60" t="s">
        <v>520</v>
      </c>
      <c r="R20" s="60" t="s">
        <v>559</v>
      </c>
      <c r="S20" s="60" t="s">
        <v>560</v>
      </c>
      <c r="T20" s="60"/>
    </row>
    <row r="21" spans="1:20" s="54" customFormat="1" ht="24.75" customHeight="1">
      <c r="A21" s="28" t="s">
        <v>151</v>
      </c>
      <c r="B21" s="60" t="s">
        <v>318</v>
      </c>
      <c r="C21" s="60" t="s">
        <v>319</v>
      </c>
      <c r="D21" s="61" t="s">
        <v>217</v>
      </c>
      <c r="E21" s="60" t="s">
        <v>320</v>
      </c>
      <c r="F21" s="60" t="s">
        <v>321</v>
      </c>
      <c r="G21" s="60" t="s">
        <v>321</v>
      </c>
      <c r="H21" s="60" t="s">
        <v>322</v>
      </c>
      <c r="I21" s="60" t="s">
        <v>323</v>
      </c>
      <c r="J21" s="61" t="s">
        <v>570</v>
      </c>
      <c r="K21" s="60" t="s">
        <v>324</v>
      </c>
      <c r="L21" s="60" t="s">
        <v>571</v>
      </c>
      <c r="M21" s="60" t="s">
        <v>420</v>
      </c>
      <c r="N21" s="60" t="s">
        <v>420</v>
      </c>
      <c r="O21" s="60"/>
      <c r="P21" s="60"/>
      <c r="Q21" s="60" t="s">
        <v>572</v>
      </c>
      <c r="R21" s="60" t="s">
        <v>573</v>
      </c>
      <c r="S21" s="60" t="s">
        <v>574</v>
      </c>
      <c r="T21" s="60"/>
    </row>
    <row r="22" spans="1:20" ht="24.75" customHeight="1">
      <c r="A22" s="28" t="s">
        <v>22</v>
      </c>
      <c r="B22" s="60" t="s">
        <v>318</v>
      </c>
      <c r="C22" s="60" t="s">
        <v>319</v>
      </c>
      <c r="D22" s="61" t="s">
        <v>217</v>
      </c>
      <c r="E22" s="60" t="s">
        <v>326</v>
      </c>
      <c r="F22" s="60" t="s">
        <v>321</v>
      </c>
      <c r="G22" s="60" t="s">
        <v>321</v>
      </c>
      <c r="H22" s="60" t="s">
        <v>322</v>
      </c>
      <c r="I22" s="60" t="s">
        <v>323</v>
      </c>
      <c r="J22" s="61" t="s">
        <v>570</v>
      </c>
      <c r="K22" s="60" t="s">
        <v>327</v>
      </c>
      <c r="L22" s="60" t="s">
        <v>571</v>
      </c>
      <c r="M22" s="60" t="s">
        <v>420</v>
      </c>
      <c r="N22" s="60" t="s">
        <v>420</v>
      </c>
      <c r="O22" s="60"/>
      <c r="P22" s="60"/>
      <c r="Q22" s="60" t="s">
        <v>572</v>
      </c>
      <c r="R22" s="60" t="s">
        <v>573</v>
      </c>
      <c r="S22" s="60" t="s">
        <v>574</v>
      </c>
      <c r="T22" s="60"/>
    </row>
    <row r="23" spans="1:20" ht="36">
      <c r="A23" s="28" t="s">
        <v>96</v>
      </c>
      <c r="B23" s="60" t="s">
        <v>329</v>
      </c>
      <c r="C23" s="60" t="s">
        <v>330</v>
      </c>
      <c r="D23" s="61" t="s">
        <v>217</v>
      </c>
      <c r="E23" s="60" t="s">
        <v>331</v>
      </c>
      <c r="F23" s="60" t="s">
        <v>332</v>
      </c>
      <c r="G23" s="60" t="s">
        <v>332</v>
      </c>
      <c r="H23" s="60" t="s">
        <v>333</v>
      </c>
      <c r="I23" s="60" t="s">
        <v>323</v>
      </c>
      <c r="J23" s="28" t="s">
        <v>575</v>
      </c>
      <c r="K23" s="60" t="s">
        <v>334</v>
      </c>
      <c r="L23" s="60" t="s">
        <v>576</v>
      </c>
      <c r="M23" s="60" t="s">
        <v>323</v>
      </c>
      <c r="N23" s="60" t="s">
        <v>341</v>
      </c>
      <c r="O23" s="60"/>
      <c r="P23" s="60"/>
      <c r="Q23" s="60" t="s">
        <v>548</v>
      </c>
      <c r="R23" s="60" t="s">
        <v>571</v>
      </c>
      <c r="S23" s="60" t="s">
        <v>574</v>
      </c>
      <c r="T23" s="60"/>
    </row>
    <row r="24" spans="1:20" s="13" customFormat="1" ht="33.75" customHeight="1">
      <c r="A24" s="28" t="s">
        <v>125</v>
      </c>
      <c r="B24" s="60" t="s">
        <v>336</v>
      </c>
      <c r="C24" s="60" t="s">
        <v>337</v>
      </c>
      <c r="D24" s="61" t="s">
        <v>217</v>
      </c>
      <c r="E24" s="60" t="s">
        <v>338</v>
      </c>
      <c r="F24" s="60" t="s">
        <v>339</v>
      </c>
      <c r="G24" s="60" t="s">
        <v>339</v>
      </c>
      <c r="H24" s="60" t="s">
        <v>340</v>
      </c>
      <c r="I24" s="60" t="s">
        <v>341</v>
      </c>
      <c r="J24" s="61" t="s">
        <v>577</v>
      </c>
      <c r="K24" s="60" t="s">
        <v>342</v>
      </c>
      <c r="L24" s="28" t="s">
        <v>578</v>
      </c>
      <c r="M24" s="28" t="s">
        <v>579</v>
      </c>
      <c r="N24" s="28" t="s">
        <v>579</v>
      </c>
      <c r="O24" s="60"/>
      <c r="P24" s="60"/>
      <c r="Q24" s="60" t="s">
        <v>580</v>
      </c>
      <c r="R24" s="60" t="s">
        <v>581</v>
      </c>
      <c r="S24" s="60" t="s">
        <v>574</v>
      </c>
      <c r="T24" s="28"/>
    </row>
    <row r="25" spans="1:20" s="14" customFormat="1" ht="108">
      <c r="A25" s="28" t="s">
        <v>152</v>
      </c>
      <c r="B25" s="60" t="s">
        <v>344</v>
      </c>
      <c r="C25" s="60" t="s">
        <v>345</v>
      </c>
      <c r="D25" s="61" t="s">
        <v>217</v>
      </c>
      <c r="E25" s="60" t="s">
        <v>346</v>
      </c>
      <c r="F25" s="60" t="s">
        <v>347</v>
      </c>
      <c r="G25" s="60" t="s">
        <v>347</v>
      </c>
      <c r="H25" s="60" t="s">
        <v>348</v>
      </c>
      <c r="I25" s="60" t="s">
        <v>348</v>
      </c>
      <c r="J25" s="28" t="s">
        <v>582</v>
      </c>
      <c r="K25" s="60" t="s">
        <v>349</v>
      </c>
      <c r="L25" s="60" t="s">
        <v>581</v>
      </c>
      <c r="M25" s="60" t="s">
        <v>420</v>
      </c>
      <c r="N25" s="60" t="s">
        <v>517</v>
      </c>
      <c r="O25" s="60"/>
      <c r="P25" s="60"/>
      <c r="Q25" s="60" t="s">
        <v>583</v>
      </c>
      <c r="R25" s="60" t="s">
        <v>583</v>
      </c>
      <c r="S25" s="60" t="s">
        <v>522</v>
      </c>
      <c r="T25" s="60"/>
    </row>
    <row r="26" spans="1:20" s="14" customFormat="1" ht="56.25" customHeight="1">
      <c r="A26" s="28" t="s">
        <v>126</v>
      </c>
      <c r="B26" s="60" t="s">
        <v>351</v>
      </c>
      <c r="C26" s="60" t="s">
        <v>352</v>
      </c>
      <c r="D26" s="61" t="s">
        <v>217</v>
      </c>
      <c r="E26" s="60" t="s">
        <v>353</v>
      </c>
      <c r="F26" s="60" t="s">
        <v>354</v>
      </c>
      <c r="G26" s="60" t="s">
        <v>354</v>
      </c>
      <c r="H26" s="60" t="s">
        <v>333</v>
      </c>
      <c r="I26" s="60" t="s">
        <v>355</v>
      </c>
      <c r="J26" s="28" t="s">
        <v>584</v>
      </c>
      <c r="K26" s="60" t="s">
        <v>324</v>
      </c>
      <c r="L26" s="60" t="s">
        <v>581</v>
      </c>
      <c r="M26" s="60" t="s">
        <v>420</v>
      </c>
      <c r="N26" s="60" t="s">
        <v>420</v>
      </c>
      <c r="O26" s="60"/>
      <c r="P26" s="60"/>
      <c r="Q26" s="60" t="s">
        <v>585</v>
      </c>
      <c r="R26" s="60"/>
      <c r="S26" s="60" t="s">
        <v>586</v>
      </c>
      <c r="T26" s="60"/>
    </row>
    <row r="27" spans="1:20" s="15" customFormat="1" ht="48">
      <c r="A27" s="28" t="s">
        <v>153</v>
      </c>
      <c r="B27" s="60" t="s">
        <v>351</v>
      </c>
      <c r="C27" s="60" t="s">
        <v>352</v>
      </c>
      <c r="D27" s="61" t="s">
        <v>217</v>
      </c>
      <c r="E27" s="60" t="s">
        <v>357</v>
      </c>
      <c r="F27" s="60" t="s">
        <v>354</v>
      </c>
      <c r="G27" s="60" t="s">
        <v>354</v>
      </c>
      <c r="H27" s="60" t="s">
        <v>333</v>
      </c>
      <c r="I27" s="60" t="s">
        <v>355</v>
      </c>
      <c r="J27" s="28" t="s">
        <v>587</v>
      </c>
      <c r="K27" s="60" t="s">
        <v>358</v>
      </c>
      <c r="L27" s="60" t="s">
        <v>581</v>
      </c>
      <c r="M27" s="60" t="s">
        <v>420</v>
      </c>
      <c r="N27" s="60" t="s">
        <v>420</v>
      </c>
      <c r="O27" s="60"/>
      <c r="P27" s="60"/>
      <c r="Q27" s="60" t="s">
        <v>585</v>
      </c>
      <c r="R27" s="60"/>
      <c r="S27" s="60" t="s">
        <v>586</v>
      </c>
      <c r="T27" s="60"/>
    </row>
    <row r="28" spans="1:20" s="14" customFormat="1" ht="60">
      <c r="A28" s="28" t="s">
        <v>18</v>
      </c>
      <c r="B28" s="60" t="s">
        <v>351</v>
      </c>
      <c r="C28" s="60" t="s">
        <v>352</v>
      </c>
      <c r="D28" s="61" t="s">
        <v>217</v>
      </c>
      <c r="E28" s="60" t="s">
        <v>360</v>
      </c>
      <c r="F28" s="60" t="s">
        <v>354</v>
      </c>
      <c r="G28" s="60" t="s">
        <v>354</v>
      </c>
      <c r="H28" s="60" t="s">
        <v>333</v>
      </c>
      <c r="I28" s="60" t="s">
        <v>355</v>
      </c>
      <c r="J28" s="28" t="s">
        <v>315</v>
      </c>
      <c r="K28" s="60" t="s">
        <v>340</v>
      </c>
      <c r="L28" s="60" t="s">
        <v>581</v>
      </c>
      <c r="M28" s="60" t="s">
        <v>420</v>
      </c>
      <c r="N28" s="60" t="s">
        <v>420</v>
      </c>
      <c r="O28" s="60"/>
      <c r="P28" s="60"/>
      <c r="Q28" s="60" t="s">
        <v>588</v>
      </c>
      <c r="R28" s="60"/>
      <c r="S28" s="60" t="s">
        <v>586</v>
      </c>
      <c r="T28" s="60"/>
    </row>
    <row r="29" spans="1:20" s="14" customFormat="1" ht="120">
      <c r="A29" s="28" t="s">
        <v>154</v>
      </c>
      <c r="B29" s="60" t="s">
        <v>344</v>
      </c>
      <c r="C29" s="60" t="s">
        <v>345</v>
      </c>
      <c r="D29" s="61" t="s">
        <v>217</v>
      </c>
      <c r="E29" s="60" t="s">
        <v>326</v>
      </c>
      <c r="F29" s="60" t="s">
        <v>362</v>
      </c>
      <c r="G29" s="60" t="s">
        <v>362</v>
      </c>
      <c r="H29" s="60" t="s">
        <v>348</v>
      </c>
      <c r="I29" s="60" t="s">
        <v>348</v>
      </c>
      <c r="J29" s="28" t="s">
        <v>589</v>
      </c>
      <c r="K29" s="60" t="s">
        <v>327</v>
      </c>
      <c r="L29" s="60" t="s">
        <v>484</v>
      </c>
      <c r="M29" s="60" t="s">
        <v>517</v>
      </c>
      <c r="N29" s="60" t="s">
        <v>517</v>
      </c>
      <c r="O29" s="60"/>
      <c r="P29" s="60"/>
      <c r="Q29" s="60" t="s">
        <v>572</v>
      </c>
      <c r="R29" s="60" t="s">
        <v>572</v>
      </c>
      <c r="S29" s="60" t="s">
        <v>522</v>
      </c>
      <c r="T29" s="60"/>
    </row>
    <row r="30" spans="1:20" s="14" customFormat="1" ht="120">
      <c r="A30" s="28" t="s">
        <v>84</v>
      </c>
      <c r="B30" s="60" t="s">
        <v>344</v>
      </c>
      <c r="C30" s="60" t="s">
        <v>345</v>
      </c>
      <c r="D30" s="61" t="s">
        <v>217</v>
      </c>
      <c r="E30" s="60" t="s">
        <v>320</v>
      </c>
      <c r="F30" s="60" t="s">
        <v>362</v>
      </c>
      <c r="G30" s="60" t="s">
        <v>362</v>
      </c>
      <c r="H30" s="60" t="s">
        <v>348</v>
      </c>
      <c r="I30" s="60" t="s">
        <v>348</v>
      </c>
      <c r="J30" s="28" t="s">
        <v>589</v>
      </c>
      <c r="K30" s="60" t="s">
        <v>324</v>
      </c>
      <c r="L30" s="60" t="s">
        <v>340</v>
      </c>
      <c r="M30" s="60" t="s">
        <v>517</v>
      </c>
      <c r="N30" s="60" t="s">
        <v>517</v>
      </c>
      <c r="O30" s="60"/>
      <c r="P30" s="60"/>
      <c r="Q30" s="60" t="s">
        <v>572</v>
      </c>
      <c r="R30" s="60" t="s">
        <v>572</v>
      </c>
      <c r="S30" s="60" t="s">
        <v>522</v>
      </c>
      <c r="T30" s="60"/>
    </row>
    <row r="31" spans="1:20" s="14" customFormat="1" ht="24.75" customHeight="1">
      <c r="A31" s="28" t="s">
        <v>134</v>
      </c>
      <c r="B31" s="60" t="s">
        <v>336</v>
      </c>
      <c r="C31" s="60" t="s">
        <v>337</v>
      </c>
      <c r="D31" s="61" t="s">
        <v>217</v>
      </c>
      <c r="E31" s="60" t="s">
        <v>365</v>
      </c>
      <c r="F31" s="60" t="s">
        <v>366</v>
      </c>
      <c r="G31" s="60" t="s">
        <v>366</v>
      </c>
      <c r="H31" s="60" t="s">
        <v>340</v>
      </c>
      <c r="I31" s="60" t="s">
        <v>341</v>
      </c>
      <c r="J31" s="61" t="s">
        <v>577</v>
      </c>
      <c r="K31" s="60" t="s">
        <v>367</v>
      </c>
      <c r="L31" s="60"/>
      <c r="M31" s="60"/>
      <c r="N31" s="60"/>
      <c r="O31" s="60"/>
      <c r="P31" s="60"/>
      <c r="Q31" s="60" t="s">
        <v>590</v>
      </c>
      <c r="R31" s="60" t="s">
        <v>581</v>
      </c>
      <c r="S31" s="60" t="s">
        <v>574</v>
      </c>
      <c r="T31" s="60"/>
    </row>
    <row r="32" spans="1:20" ht="60">
      <c r="A32" s="28" t="s">
        <v>20</v>
      </c>
      <c r="B32" s="60" t="s">
        <v>351</v>
      </c>
      <c r="C32" s="60" t="s">
        <v>352</v>
      </c>
      <c r="D32" s="61" t="s">
        <v>217</v>
      </c>
      <c r="E32" s="60" t="s">
        <v>368</v>
      </c>
      <c r="F32" s="60" t="s">
        <v>366</v>
      </c>
      <c r="G32" s="60" t="s">
        <v>366</v>
      </c>
      <c r="H32" s="60" t="s">
        <v>333</v>
      </c>
      <c r="I32" s="60" t="s">
        <v>355</v>
      </c>
      <c r="J32" s="28" t="s">
        <v>314</v>
      </c>
      <c r="K32" s="60" t="s">
        <v>340</v>
      </c>
      <c r="L32" s="60" t="s">
        <v>581</v>
      </c>
      <c r="M32" s="60" t="s">
        <v>420</v>
      </c>
      <c r="N32" s="60" t="s">
        <v>420</v>
      </c>
      <c r="O32" s="60"/>
      <c r="P32" s="60"/>
      <c r="Q32" s="60" t="s">
        <v>588</v>
      </c>
      <c r="R32" s="60"/>
      <c r="S32" s="60" t="s">
        <v>586</v>
      </c>
      <c r="T32" s="60"/>
    </row>
    <row r="33" spans="1:20" s="14" customFormat="1" ht="48">
      <c r="A33" s="28" t="s">
        <v>155</v>
      </c>
      <c r="B33" s="60" t="s">
        <v>351</v>
      </c>
      <c r="C33" s="60" t="s">
        <v>352</v>
      </c>
      <c r="D33" s="61" t="s">
        <v>217</v>
      </c>
      <c r="E33" s="60" t="s">
        <v>369</v>
      </c>
      <c r="F33" s="60" t="s">
        <v>366</v>
      </c>
      <c r="G33" s="60" t="s">
        <v>366</v>
      </c>
      <c r="H33" s="60" t="s">
        <v>333</v>
      </c>
      <c r="I33" s="60" t="s">
        <v>355</v>
      </c>
      <c r="J33" s="28" t="s">
        <v>591</v>
      </c>
      <c r="K33" s="60" t="s">
        <v>370</v>
      </c>
      <c r="L33" s="60" t="s">
        <v>581</v>
      </c>
      <c r="M33" s="60" t="s">
        <v>420</v>
      </c>
      <c r="N33" s="60" t="s">
        <v>420</v>
      </c>
      <c r="O33" s="60"/>
      <c r="P33" s="60"/>
      <c r="Q33" s="60" t="s">
        <v>585</v>
      </c>
      <c r="R33" s="60"/>
      <c r="S33" s="60" t="s">
        <v>586</v>
      </c>
      <c r="T33" s="60"/>
    </row>
    <row r="34" spans="1:20" ht="24.75" customHeight="1">
      <c r="A34" s="28" t="s">
        <v>156</v>
      </c>
      <c r="B34" s="60" t="s">
        <v>372</v>
      </c>
      <c r="C34" s="60" t="s">
        <v>373</v>
      </c>
      <c r="D34" s="61" t="s">
        <v>214</v>
      </c>
      <c r="E34" s="60" t="s">
        <v>374</v>
      </c>
      <c r="F34" s="60" t="s">
        <v>375</v>
      </c>
      <c r="G34" s="60" t="s">
        <v>375</v>
      </c>
      <c r="H34" s="60" t="s">
        <v>370</v>
      </c>
      <c r="I34" s="60" t="s">
        <v>376</v>
      </c>
      <c r="J34" s="60"/>
      <c r="K34" s="60" t="s">
        <v>324</v>
      </c>
      <c r="L34" s="60"/>
      <c r="M34" s="60"/>
      <c r="N34" s="60"/>
      <c r="O34" s="60"/>
      <c r="P34" s="60"/>
      <c r="Q34" s="60" t="s">
        <v>583</v>
      </c>
      <c r="R34" s="60"/>
      <c r="S34" s="60"/>
      <c r="T34" s="60"/>
    </row>
    <row r="35" spans="1:20" ht="24.75" customHeight="1">
      <c r="A35" s="28" t="s">
        <v>127</v>
      </c>
      <c r="B35" s="60" t="s">
        <v>378</v>
      </c>
      <c r="C35" s="60" t="s">
        <v>379</v>
      </c>
      <c r="D35" s="61" t="s">
        <v>214</v>
      </c>
      <c r="E35" s="60" t="s">
        <v>380</v>
      </c>
      <c r="F35" s="60" t="s">
        <v>381</v>
      </c>
      <c r="G35" s="60" t="s">
        <v>381</v>
      </c>
      <c r="H35" s="60" t="s">
        <v>382</v>
      </c>
      <c r="I35" s="60" t="s">
        <v>376</v>
      </c>
      <c r="J35" s="60"/>
      <c r="K35" s="60" t="s">
        <v>335</v>
      </c>
      <c r="L35" s="60"/>
      <c r="M35" s="60"/>
      <c r="N35" s="60"/>
      <c r="O35" s="60"/>
      <c r="P35" s="60"/>
      <c r="Q35" s="60" t="s">
        <v>583</v>
      </c>
      <c r="R35" s="60"/>
      <c r="S35" s="60"/>
      <c r="T35" s="60"/>
    </row>
    <row r="36" spans="1:20" ht="24.75" customHeight="1">
      <c r="A36" s="28" t="s">
        <v>157</v>
      </c>
      <c r="B36" s="60" t="s">
        <v>384</v>
      </c>
      <c r="C36" s="60" t="s">
        <v>385</v>
      </c>
      <c r="D36" s="61" t="s">
        <v>214</v>
      </c>
      <c r="E36" s="60" t="s">
        <v>380</v>
      </c>
      <c r="F36" s="60" t="s">
        <v>381</v>
      </c>
      <c r="G36" s="60" t="s">
        <v>381</v>
      </c>
      <c r="H36" s="60" t="s">
        <v>333</v>
      </c>
      <c r="I36" s="60" t="s">
        <v>355</v>
      </c>
      <c r="J36" s="60"/>
      <c r="K36" s="60" t="s">
        <v>335</v>
      </c>
      <c r="L36" s="60"/>
      <c r="M36" s="60"/>
      <c r="N36" s="60"/>
      <c r="O36" s="60"/>
      <c r="P36" s="60"/>
      <c r="Q36" s="60" t="s">
        <v>583</v>
      </c>
      <c r="R36" s="60"/>
      <c r="S36" s="60"/>
      <c r="T36" s="60"/>
    </row>
    <row r="37" spans="1:20" s="14" customFormat="1" ht="72" customHeight="1">
      <c r="A37" s="28" t="s">
        <v>47</v>
      </c>
      <c r="B37" s="60" t="s">
        <v>387</v>
      </c>
      <c r="C37" s="60" t="s">
        <v>388</v>
      </c>
      <c r="D37" s="61" t="s">
        <v>214</v>
      </c>
      <c r="E37" s="60" t="s">
        <v>389</v>
      </c>
      <c r="F37" s="60" t="s">
        <v>390</v>
      </c>
      <c r="G37" s="60" t="s">
        <v>390</v>
      </c>
      <c r="H37" s="60" t="s">
        <v>391</v>
      </c>
      <c r="I37" s="60" t="s">
        <v>392</v>
      </c>
      <c r="J37" s="64" t="s">
        <v>592</v>
      </c>
      <c r="K37" s="60" t="s">
        <v>70</v>
      </c>
      <c r="L37" s="28" t="s">
        <v>220</v>
      </c>
      <c r="M37" s="28" t="s">
        <v>221</v>
      </c>
      <c r="N37" s="28" t="s">
        <v>222</v>
      </c>
      <c r="O37" s="28" t="s">
        <v>593</v>
      </c>
      <c r="P37" s="60" t="s">
        <v>228</v>
      </c>
      <c r="Q37" s="60" t="s">
        <v>223</v>
      </c>
      <c r="R37" s="60" t="s">
        <v>224</v>
      </c>
      <c r="S37" s="28" t="s">
        <v>225</v>
      </c>
      <c r="T37" s="60"/>
    </row>
    <row r="38" spans="1:20" s="14" customFormat="1" ht="60">
      <c r="A38" s="28" t="s">
        <v>158</v>
      </c>
      <c r="B38" s="60" t="s">
        <v>393</v>
      </c>
      <c r="C38" s="60" t="s">
        <v>394</v>
      </c>
      <c r="D38" s="61" t="s">
        <v>214</v>
      </c>
      <c r="E38" s="60" t="s">
        <v>374</v>
      </c>
      <c r="F38" s="60" t="s">
        <v>395</v>
      </c>
      <c r="G38" s="60" t="s">
        <v>395</v>
      </c>
      <c r="H38" s="60" t="s">
        <v>370</v>
      </c>
      <c r="I38" s="60" t="s">
        <v>376</v>
      </c>
      <c r="J38" s="28" t="s">
        <v>594</v>
      </c>
      <c r="K38" s="60" t="s">
        <v>324</v>
      </c>
      <c r="L38" s="60" t="s">
        <v>376</v>
      </c>
      <c r="M38" s="60" t="s">
        <v>573</v>
      </c>
      <c r="N38" s="60" t="s">
        <v>420</v>
      </c>
      <c r="O38" s="60" t="s">
        <v>595</v>
      </c>
      <c r="P38" s="60" t="s">
        <v>596</v>
      </c>
      <c r="Q38" s="60" t="s">
        <v>583</v>
      </c>
      <c r="R38" s="60" t="s">
        <v>597</v>
      </c>
      <c r="S38" s="60" t="s">
        <v>598</v>
      </c>
      <c r="T38" s="60"/>
    </row>
    <row r="39" spans="1:20" s="14" customFormat="1" ht="24.75" customHeight="1">
      <c r="A39" s="28" t="s">
        <v>57</v>
      </c>
      <c r="B39" s="60" t="s">
        <v>397</v>
      </c>
      <c r="C39" s="60" t="s">
        <v>398</v>
      </c>
      <c r="D39" s="61" t="s">
        <v>214</v>
      </c>
      <c r="E39" s="60" t="s">
        <v>380</v>
      </c>
      <c r="F39" s="60" t="s">
        <v>395</v>
      </c>
      <c r="G39" s="60"/>
      <c r="H39" s="60" t="s">
        <v>333</v>
      </c>
      <c r="I39" s="60" t="s">
        <v>355</v>
      </c>
      <c r="J39" s="60"/>
      <c r="K39" s="60" t="s">
        <v>335</v>
      </c>
      <c r="L39" s="60"/>
      <c r="M39" s="60"/>
      <c r="N39" s="60"/>
      <c r="O39" s="60"/>
      <c r="P39" s="60"/>
      <c r="Q39" s="60" t="s">
        <v>583</v>
      </c>
      <c r="R39" s="60"/>
      <c r="S39" s="60"/>
      <c r="T39" s="60"/>
    </row>
    <row r="40" spans="1:20" ht="24.75" customHeight="1">
      <c r="A40" s="28" t="s">
        <v>159</v>
      </c>
      <c r="B40" s="60" t="s">
        <v>399</v>
      </c>
      <c r="C40" s="60" t="s">
        <v>400</v>
      </c>
      <c r="D40" s="61" t="s">
        <v>214</v>
      </c>
      <c r="E40" s="60" t="s">
        <v>401</v>
      </c>
      <c r="F40" s="60" t="s">
        <v>402</v>
      </c>
      <c r="G40" s="60" t="s">
        <v>402</v>
      </c>
      <c r="H40" s="60" t="s">
        <v>382</v>
      </c>
      <c r="I40" s="60" t="s">
        <v>376</v>
      </c>
      <c r="J40" s="60"/>
      <c r="K40" s="60" t="s">
        <v>358</v>
      </c>
      <c r="L40" s="60"/>
      <c r="M40" s="60"/>
      <c r="N40" s="60"/>
      <c r="O40" s="60"/>
      <c r="P40" s="60"/>
      <c r="Q40" s="60" t="s">
        <v>599</v>
      </c>
      <c r="R40" s="60"/>
      <c r="S40" s="60"/>
      <c r="T40" s="60"/>
    </row>
    <row r="41" spans="1:20" ht="24.75" customHeight="1">
      <c r="A41" s="28" t="s">
        <v>61</v>
      </c>
      <c r="B41" s="60" t="s">
        <v>404</v>
      </c>
      <c r="C41" s="60" t="s">
        <v>405</v>
      </c>
      <c r="D41" s="61" t="s">
        <v>214</v>
      </c>
      <c r="E41" s="60" t="s">
        <v>374</v>
      </c>
      <c r="F41" s="60" t="s">
        <v>406</v>
      </c>
      <c r="G41" s="60" t="s">
        <v>406</v>
      </c>
      <c r="H41" s="60" t="s">
        <v>407</v>
      </c>
      <c r="I41" s="60" t="s">
        <v>376</v>
      </c>
      <c r="J41" s="60"/>
      <c r="K41" s="60" t="s">
        <v>324</v>
      </c>
      <c r="L41" s="60"/>
      <c r="M41" s="60"/>
      <c r="N41" s="60"/>
      <c r="O41" s="60"/>
      <c r="P41" s="60"/>
      <c r="Q41" s="60" t="s">
        <v>583</v>
      </c>
      <c r="R41" s="60"/>
      <c r="S41" s="60"/>
      <c r="T41" s="60"/>
    </row>
    <row r="42" spans="1:20" ht="24.75" customHeight="1">
      <c r="A42" s="28" t="s">
        <v>160</v>
      </c>
      <c r="B42" s="60" t="s">
        <v>409</v>
      </c>
      <c r="C42" s="60" t="s">
        <v>410</v>
      </c>
      <c r="D42" s="61" t="s">
        <v>214</v>
      </c>
      <c r="E42" s="60" t="s">
        <v>401</v>
      </c>
      <c r="F42" s="60" t="s">
        <v>411</v>
      </c>
      <c r="G42" s="60" t="s">
        <v>411</v>
      </c>
      <c r="H42" s="60" t="s">
        <v>333</v>
      </c>
      <c r="I42" s="60" t="s">
        <v>355</v>
      </c>
      <c r="J42" s="60"/>
      <c r="K42" s="60" t="s">
        <v>358</v>
      </c>
      <c r="L42" s="60"/>
      <c r="M42" s="60"/>
      <c r="N42" s="60"/>
      <c r="O42" s="60"/>
      <c r="P42" s="60"/>
      <c r="Q42" s="60" t="s">
        <v>600</v>
      </c>
      <c r="R42" s="60"/>
      <c r="S42" s="60"/>
      <c r="T42" s="60"/>
    </row>
    <row r="43" spans="1:20" s="14" customFormat="1" ht="24.75" customHeight="1">
      <c r="A43" s="28" t="s">
        <v>128</v>
      </c>
      <c r="B43" s="60" t="s">
        <v>413</v>
      </c>
      <c r="C43" s="60" t="s">
        <v>414</v>
      </c>
      <c r="D43" s="61" t="s">
        <v>214</v>
      </c>
      <c r="E43" s="60" t="s">
        <v>380</v>
      </c>
      <c r="F43" s="60" t="s">
        <v>411</v>
      </c>
      <c r="G43" s="60" t="s">
        <v>411</v>
      </c>
      <c r="H43" s="60" t="s">
        <v>382</v>
      </c>
      <c r="I43" s="60" t="s">
        <v>376</v>
      </c>
      <c r="J43" s="60"/>
      <c r="K43" s="60" t="s">
        <v>335</v>
      </c>
      <c r="L43" s="60"/>
      <c r="M43" s="60"/>
      <c r="N43" s="60"/>
      <c r="O43" s="60"/>
      <c r="P43" s="60"/>
      <c r="Q43" s="60" t="s">
        <v>601</v>
      </c>
      <c r="R43" s="60"/>
      <c r="S43" s="60"/>
      <c r="T43" s="60"/>
    </row>
    <row r="44" spans="1:20" ht="24.75" customHeight="1">
      <c r="A44" s="28" t="s">
        <v>161</v>
      </c>
      <c r="B44" s="60" t="s">
        <v>416</v>
      </c>
      <c r="C44" s="60" t="s">
        <v>417</v>
      </c>
      <c r="D44" s="61" t="s">
        <v>213</v>
      </c>
      <c r="E44" s="60" t="s">
        <v>418</v>
      </c>
      <c r="F44" s="60" t="s">
        <v>419</v>
      </c>
      <c r="G44" s="60" t="s">
        <v>419</v>
      </c>
      <c r="H44" s="60" t="s">
        <v>383</v>
      </c>
      <c r="I44" s="60" t="s">
        <v>420</v>
      </c>
      <c r="J44" s="61" t="s">
        <v>602</v>
      </c>
      <c r="K44" s="60" t="s">
        <v>367</v>
      </c>
      <c r="L44" s="60" t="s">
        <v>576</v>
      </c>
      <c r="M44" s="60" t="s">
        <v>573</v>
      </c>
      <c r="N44" s="60" t="s">
        <v>341</v>
      </c>
      <c r="O44" s="60" t="s">
        <v>603</v>
      </c>
      <c r="P44" s="65">
        <f>1.26*(1+0.8*3)*2</f>
        <v>8.568000000000001</v>
      </c>
      <c r="Q44" s="60" t="s">
        <v>604</v>
      </c>
      <c r="R44" s="60" t="s">
        <v>605</v>
      </c>
      <c r="S44" s="60" t="s">
        <v>606</v>
      </c>
      <c r="T44" s="60"/>
    </row>
    <row r="45" spans="1:20" s="14" customFormat="1" ht="37.5" customHeight="1" thickBot="1">
      <c r="A45" s="28" t="s">
        <v>50</v>
      </c>
      <c r="B45" s="60" t="s">
        <v>422</v>
      </c>
      <c r="C45" s="60" t="s">
        <v>423</v>
      </c>
      <c r="D45" s="61" t="s">
        <v>213</v>
      </c>
      <c r="E45" s="60" t="s">
        <v>418</v>
      </c>
      <c r="F45" s="60" t="s">
        <v>419</v>
      </c>
      <c r="G45" s="60" t="s">
        <v>419</v>
      </c>
      <c r="H45" s="60" t="s">
        <v>408</v>
      </c>
      <c r="I45" s="60" t="s">
        <v>323</v>
      </c>
      <c r="J45" s="66" t="s">
        <v>607</v>
      </c>
      <c r="K45" s="60" t="s">
        <v>367</v>
      </c>
      <c r="L45" s="67">
        <v>15</v>
      </c>
      <c r="M45" s="67">
        <v>2</v>
      </c>
      <c r="N45" s="67">
        <v>2</v>
      </c>
      <c r="O45" s="67" t="s">
        <v>230</v>
      </c>
      <c r="P45" s="68">
        <f>1.26*(1+0.8)*6</f>
        <v>13.608</v>
      </c>
      <c r="Q45" s="69" t="s">
        <v>604</v>
      </c>
      <c r="R45" s="69" t="s">
        <v>604</v>
      </c>
      <c r="S45" s="67" t="s">
        <v>231</v>
      </c>
      <c r="T45" s="60"/>
    </row>
    <row r="46" spans="1:20" ht="36">
      <c r="A46" s="28" t="s">
        <v>56</v>
      </c>
      <c r="B46" s="60" t="s">
        <v>424</v>
      </c>
      <c r="C46" s="60" t="s">
        <v>425</v>
      </c>
      <c r="D46" s="61" t="s">
        <v>213</v>
      </c>
      <c r="E46" s="60" t="s">
        <v>380</v>
      </c>
      <c r="F46" s="60" t="s">
        <v>426</v>
      </c>
      <c r="G46" s="60" t="s">
        <v>426</v>
      </c>
      <c r="H46" s="60" t="s">
        <v>333</v>
      </c>
      <c r="I46" s="60" t="s">
        <v>355</v>
      </c>
      <c r="J46" s="70" t="s">
        <v>232</v>
      </c>
      <c r="K46" s="60" t="s">
        <v>335</v>
      </c>
      <c r="L46" s="60" t="s">
        <v>323</v>
      </c>
      <c r="M46" s="60" t="s">
        <v>573</v>
      </c>
      <c r="N46" s="60" t="s">
        <v>517</v>
      </c>
      <c r="O46" s="60" t="s">
        <v>608</v>
      </c>
      <c r="P46" s="65">
        <f>1.22*8</f>
        <v>9.76</v>
      </c>
      <c r="Q46" s="60" t="s">
        <v>583</v>
      </c>
      <c r="R46" s="60" t="s">
        <v>609</v>
      </c>
      <c r="S46" s="60" t="s">
        <v>610</v>
      </c>
      <c r="T46" s="60"/>
    </row>
    <row r="47" spans="1:20" s="15" customFormat="1" ht="24.75" customHeight="1">
      <c r="A47" s="28" t="s">
        <v>60</v>
      </c>
      <c r="B47" s="60" t="s">
        <v>427</v>
      </c>
      <c r="C47" s="60" t="s">
        <v>428</v>
      </c>
      <c r="D47" s="61" t="s">
        <v>213</v>
      </c>
      <c r="E47" s="60" t="s">
        <v>365</v>
      </c>
      <c r="F47" s="60" t="s">
        <v>426</v>
      </c>
      <c r="G47" s="62" t="s">
        <v>429</v>
      </c>
      <c r="H47" s="60" t="s">
        <v>408</v>
      </c>
      <c r="I47" s="60" t="s">
        <v>323</v>
      </c>
      <c r="J47" s="60"/>
      <c r="K47" s="60" t="s">
        <v>367</v>
      </c>
      <c r="L47" s="60"/>
      <c r="M47" s="60"/>
      <c r="N47" s="60"/>
      <c r="O47" s="60"/>
      <c r="P47" s="65"/>
      <c r="Q47" s="60" t="s">
        <v>590</v>
      </c>
      <c r="R47" s="60"/>
      <c r="S47" s="60"/>
      <c r="T47" s="60"/>
    </row>
    <row r="48" spans="1:20" s="14" customFormat="1" ht="24.75" customHeight="1">
      <c r="A48" s="28" t="s">
        <v>162</v>
      </c>
      <c r="B48" s="60" t="s">
        <v>430</v>
      </c>
      <c r="C48" s="60" t="s">
        <v>431</v>
      </c>
      <c r="D48" s="61" t="s">
        <v>213</v>
      </c>
      <c r="E48" s="60" t="s">
        <v>432</v>
      </c>
      <c r="F48" s="60" t="s">
        <v>437</v>
      </c>
      <c r="G48" s="62" t="s">
        <v>429</v>
      </c>
      <c r="H48" s="60" t="s">
        <v>333</v>
      </c>
      <c r="I48" s="60" t="s">
        <v>355</v>
      </c>
      <c r="J48" s="71"/>
      <c r="K48" s="60" t="s">
        <v>433</v>
      </c>
      <c r="L48" s="60"/>
      <c r="M48" s="60"/>
      <c r="N48" s="60"/>
      <c r="O48" s="60"/>
      <c r="P48" s="65"/>
      <c r="Q48" s="60" t="s">
        <v>611</v>
      </c>
      <c r="R48" s="60"/>
      <c r="S48" s="60"/>
      <c r="T48" s="60"/>
    </row>
    <row r="49" spans="1:20" s="14" customFormat="1" ht="36">
      <c r="A49" s="28" t="s">
        <v>163</v>
      </c>
      <c r="B49" s="60" t="s">
        <v>435</v>
      </c>
      <c r="C49" s="60" t="s">
        <v>436</v>
      </c>
      <c r="D49" s="61" t="s">
        <v>213</v>
      </c>
      <c r="E49" s="60" t="s">
        <v>418</v>
      </c>
      <c r="F49" s="60" t="s">
        <v>437</v>
      </c>
      <c r="G49" s="60" t="s">
        <v>437</v>
      </c>
      <c r="H49" s="60" t="s">
        <v>371</v>
      </c>
      <c r="I49" s="60" t="s">
        <v>341</v>
      </c>
      <c r="J49" s="61" t="s">
        <v>612</v>
      </c>
      <c r="K49" s="60" t="s">
        <v>367</v>
      </c>
      <c r="L49" s="60" t="s">
        <v>576</v>
      </c>
      <c r="M49" s="60" t="s">
        <v>420</v>
      </c>
      <c r="N49" s="60" t="s">
        <v>576</v>
      </c>
      <c r="O49" s="60" t="s">
        <v>613</v>
      </c>
      <c r="P49" s="65">
        <f>1.1*(1+0.8*4)*8</f>
        <v>36.96000000000001</v>
      </c>
      <c r="Q49" s="60" t="s">
        <v>604</v>
      </c>
      <c r="R49" s="60" t="s">
        <v>614</v>
      </c>
      <c r="S49" s="60" t="s">
        <v>615</v>
      </c>
      <c r="T49" s="60"/>
    </row>
    <row r="50" spans="1:20" s="14" customFormat="1" ht="36">
      <c r="A50" s="28" t="s">
        <v>164</v>
      </c>
      <c r="B50" s="60" t="s">
        <v>439</v>
      </c>
      <c r="C50" s="60" t="s">
        <v>440</v>
      </c>
      <c r="D50" s="61" t="s">
        <v>213</v>
      </c>
      <c r="E50" s="60" t="s">
        <v>441</v>
      </c>
      <c r="F50" s="60" t="s">
        <v>437</v>
      </c>
      <c r="G50" s="60" t="s">
        <v>437</v>
      </c>
      <c r="H50" s="60" t="s">
        <v>371</v>
      </c>
      <c r="I50" s="60" t="s">
        <v>341</v>
      </c>
      <c r="J50" s="61" t="s">
        <v>612</v>
      </c>
      <c r="K50" s="60" t="s">
        <v>317</v>
      </c>
      <c r="L50" s="60" t="s">
        <v>576</v>
      </c>
      <c r="M50" s="60" t="s">
        <v>420</v>
      </c>
      <c r="N50" s="60" t="s">
        <v>420</v>
      </c>
      <c r="O50" s="60" t="s">
        <v>616</v>
      </c>
      <c r="P50" s="65">
        <f>1.1*(1+0.8)*8</f>
        <v>15.840000000000002</v>
      </c>
      <c r="Q50" s="60" t="s">
        <v>601</v>
      </c>
      <c r="R50" s="60" t="s">
        <v>617</v>
      </c>
      <c r="S50" s="60" t="s">
        <v>615</v>
      </c>
      <c r="T50" s="60"/>
    </row>
    <row r="51" spans="1:20" s="14" customFormat="1" ht="24.75" customHeight="1" thickBot="1">
      <c r="A51" s="28" t="s">
        <v>129</v>
      </c>
      <c r="B51" s="60" t="s">
        <v>443</v>
      </c>
      <c r="C51" s="60" t="s">
        <v>444</v>
      </c>
      <c r="D51" s="61" t="s">
        <v>213</v>
      </c>
      <c r="E51" s="60" t="s">
        <v>445</v>
      </c>
      <c r="F51" s="60" t="s">
        <v>446</v>
      </c>
      <c r="G51" s="60" t="s">
        <v>446</v>
      </c>
      <c r="H51" s="60" t="s">
        <v>447</v>
      </c>
      <c r="I51" s="60" t="s">
        <v>323</v>
      </c>
      <c r="J51" s="61" t="s">
        <v>618</v>
      </c>
      <c r="K51" s="60" t="s">
        <v>324</v>
      </c>
      <c r="L51" s="60" t="s">
        <v>619</v>
      </c>
      <c r="M51" s="60" t="s">
        <v>420</v>
      </c>
      <c r="N51" s="60" t="s">
        <v>420</v>
      </c>
      <c r="O51" s="60" t="s">
        <v>620</v>
      </c>
      <c r="P51" s="65">
        <f>1.3*(1+0.8)*6</f>
        <v>14.040000000000003</v>
      </c>
      <c r="Q51" s="60" t="s">
        <v>621</v>
      </c>
      <c r="R51" s="60" t="s">
        <v>605</v>
      </c>
      <c r="S51" s="67" t="s">
        <v>231</v>
      </c>
      <c r="T51" s="60"/>
    </row>
    <row r="52" spans="1:20" s="14" customFormat="1" ht="36.75" thickBot="1">
      <c r="A52" s="28" t="s">
        <v>74</v>
      </c>
      <c r="B52" s="60" t="s">
        <v>404</v>
      </c>
      <c r="C52" s="60" t="s">
        <v>448</v>
      </c>
      <c r="D52" s="61" t="s">
        <v>213</v>
      </c>
      <c r="E52" s="60" t="s">
        <v>365</v>
      </c>
      <c r="F52" s="60" t="s">
        <v>446</v>
      </c>
      <c r="G52" s="60" t="s">
        <v>446</v>
      </c>
      <c r="H52" s="60" t="s">
        <v>408</v>
      </c>
      <c r="I52" s="60" t="s">
        <v>323</v>
      </c>
      <c r="J52" s="61" t="s">
        <v>622</v>
      </c>
      <c r="K52" s="60" t="s">
        <v>367</v>
      </c>
      <c r="L52" s="60" t="s">
        <v>619</v>
      </c>
      <c r="M52" s="60" t="s">
        <v>420</v>
      </c>
      <c r="N52" s="60" t="s">
        <v>420</v>
      </c>
      <c r="O52" s="60" t="s">
        <v>623</v>
      </c>
      <c r="P52" s="65">
        <f>1.26*(1+0.8)*6</f>
        <v>13.608</v>
      </c>
      <c r="Q52" s="60" t="s">
        <v>590</v>
      </c>
      <c r="R52" s="60" t="s">
        <v>624</v>
      </c>
      <c r="S52" s="67" t="s">
        <v>231</v>
      </c>
      <c r="T52" s="60"/>
    </row>
    <row r="53" spans="1:20" ht="24.75" customHeight="1" thickBot="1">
      <c r="A53" s="28" t="s">
        <v>62</v>
      </c>
      <c r="B53" s="60" t="s">
        <v>443</v>
      </c>
      <c r="C53" s="60" t="s">
        <v>444</v>
      </c>
      <c r="D53" s="61" t="s">
        <v>213</v>
      </c>
      <c r="E53" s="60" t="s">
        <v>449</v>
      </c>
      <c r="F53" s="60" t="s">
        <v>450</v>
      </c>
      <c r="G53" s="60" t="s">
        <v>450</v>
      </c>
      <c r="H53" s="60" t="s">
        <v>447</v>
      </c>
      <c r="I53" s="60" t="s">
        <v>323</v>
      </c>
      <c r="J53" s="35" t="s">
        <v>625</v>
      </c>
      <c r="K53" s="32">
        <v>60</v>
      </c>
      <c r="L53" s="32">
        <v>15</v>
      </c>
      <c r="M53" s="32">
        <v>2</v>
      </c>
      <c r="N53" s="32">
        <v>2</v>
      </c>
      <c r="O53" s="32" t="s">
        <v>233</v>
      </c>
      <c r="P53" s="33">
        <f>1.3*(1+0.8)*4</f>
        <v>9.360000000000001</v>
      </c>
      <c r="Q53" s="32" t="s">
        <v>234</v>
      </c>
      <c r="R53" s="32" t="s">
        <v>235</v>
      </c>
      <c r="S53" s="32" t="s">
        <v>231</v>
      </c>
      <c r="T53" s="10"/>
    </row>
    <row r="54" spans="1:20" ht="48.75" customHeight="1" thickBot="1">
      <c r="A54" s="1" t="s">
        <v>165</v>
      </c>
      <c r="B54" s="10" t="s">
        <v>626</v>
      </c>
      <c r="C54" s="10" t="s">
        <v>627</v>
      </c>
      <c r="D54" s="19" t="s">
        <v>213</v>
      </c>
      <c r="E54" s="10" t="s">
        <v>628</v>
      </c>
      <c r="F54" s="10" t="s">
        <v>629</v>
      </c>
      <c r="G54" s="10" t="s">
        <v>629</v>
      </c>
      <c r="H54" s="10" t="s">
        <v>630</v>
      </c>
      <c r="I54" s="10" t="s">
        <v>631</v>
      </c>
      <c r="J54" s="19" t="s">
        <v>632</v>
      </c>
      <c r="K54" s="10" t="s">
        <v>633</v>
      </c>
      <c r="L54" s="10" t="s">
        <v>634</v>
      </c>
      <c r="M54" s="10" t="s">
        <v>635</v>
      </c>
      <c r="N54" s="10" t="s">
        <v>631</v>
      </c>
      <c r="O54" s="32" t="s">
        <v>636</v>
      </c>
      <c r="P54" s="33">
        <f>1.27*(1+0.8*3)*4</f>
        <v>17.272000000000002</v>
      </c>
      <c r="Q54" s="10" t="s">
        <v>637</v>
      </c>
      <c r="R54" s="10" t="s">
        <v>638</v>
      </c>
      <c r="S54" s="10" t="s">
        <v>639</v>
      </c>
      <c r="T54" s="10"/>
    </row>
    <row r="55" spans="1:20" ht="24.75" customHeight="1">
      <c r="A55" s="1" t="s">
        <v>107</v>
      </c>
      <c r="B55" s="10" t="s">
        <v>135</v>
      </c>
      <c r="C55" s="10" t="s">
        <v>136</v>
      </c>
      <c r="D55" s="19" t="s">
        <v>213</v>
      </c>
      <c r="E55" s="10" t="s">
        <v>137</v>
      </c>
      <c r="F55" s="10" t="s">
        <v>33</v>
      </c>
      <c r="G55" s="10" t="s">
        <v>33</v>
      </c>
      <c r="H55" s="10" t="s">
        <v>40</v>
      </c>
      <c r="I55" s="10" t="s">
        <v>29</v>
      </c>
      <c r="J55" s="1" t="s">
        <v>236</v>
      </c>
      <c r="K55" s="72" t="s">
        <v>123</v>
      </c>
      <c r="L55" s="10" t="s">
        <v>54</v>
      </c>
      <c r="M55" s="10" t="s">
        <v>113</v>
      </c>
      <c r="N55" s="10" t="s">
        <v>30</v>
      </c>
      <c r="O55" s="10" t="s">
        <v>237</v>
      </c>
      <c r="P55" s="30">
        <f>1.2*(1+0.8)*4</f>
        <v>8.64</v>
      </c>
      <c r="Q55" s="10" t="s">
        <v>202</v>
      </c>
      <c r="R55" s="10" t="s">
        <v>238</v>
      </c>
      <c r="S55" s="10" t="s">
        <v>239</v>
      </c>
      <c r="T55" s="10"/>
    </row>
    <row r="56" spans="1:20" ht="39" customHeight="1">
      <c r="A56" s="1" t="s">
        <v>89</v>
      </c>
      <c r="B56" s="36" t="s">
        <v>183</v>
      </c>
      <c r="C56" s="10" t="s">
        <v>184</v>
      </c>
      <c r="D56" s="19" t="s">
        <v>213</v>
      </c>
      <c r="E56" s="10" t="s">
        <v>137</v>
      </c>
      <c r="F56" s="10" t="s">
        <v>33</v>
      </c>
      <c r="G56" s="10" t="s">
        <v>33</v>
      </c>
      <c r="H56" s="10" t="s">
        <v>36</v>
      </c>
      <c r="I56" s="10" t="s">
        <v>35</v>
      </c>
      <c r="J56" s="1" t="s">
        <v>240</v>
      </c>
      <c r="K56" s="72" t="s">
        <v>39</v>
      </c>
      <c r="L56" s="10" t="s">
        <v>121</v>
      </c>
      <c r="M56" s="10" t="s">
        <v>30</v>
      </c>
      <c r="N56" s="10" t="s">
        <v>113</v>
      </c>
      <c r="O56" s="10" t="s">
        <v>241</v>
      </c>
      <c r="P56" s="30">
        <f>1.3*10</f>
        <v>13</v>
      </c>
      <c r="Q56" s="10" t="s">
        <v>202</v>
      </c>
      <c r="R56" s="10" t="s">
        <v>242</v>
      </c>
      <c r="S56" s="10" t="s">
        <v>239</v>
      </c>
      <c r="T56" s="10"/>
    </row>
    <row r="57" spans="1:20" ht="50.25" customHeight="1" thickBot="1">
      <c r="A57" s="37">
        <v>56</v>
      </c>
      <c r="B57" s="32" t="s">
        <v>243</v>
      </c>
      <c r="C57" s="32" t="s">
        <v>244</v>
      </c>
      <c r="D57" s="38" t="s">
        <v>213</v>
      </c>
      <c r="E57" s="32" t="s">
        <v>245</v>
      </c>
      <c r="F57" s="32" t="s">
        <v>246</v>
      </c>
      <c r="G57" s="32" t="s">
        <v>246</v>
      </c>
      <c r="H57" s="32">
        <v>30</v>
      </c>
      <c r="I57" s="32">
        <v>6</v>
      </c>
      <c r="J57" s="38" t="s">
        <v>247</v>
      </c>
      <c r="K57" s="32">
        <v>43</v>
      </c>
      <c r="L57" s="32">
        <v>5</v>
      </c>
      <c r="M57" s="32">
        <v>3</v>
      </c>
      <c r="N57" s="32">
        <v>3</v>
      </c>
      <c r="O57" s="32" t="s">
        <v>248</v>
      </c>
      <c r="P57" s="33">
        <f>(1.3+(15-30)*0.01)*(1+0.8*2)*6</f>
        <v>17.940000000000005</v>
      </c>
      <c r="Q57" s="34" t="s">
        <v>206</v>
      </c>
      <c r="R57" s="34" t="s">
        <v>210</v>
      </c>
      <c r="S57" s="39" t="s">
        <v>249</v>
      </c>
      <c r="T57" s="12"/>
    </row>
    <row r="58" spans="1:20" ht="48.75" customHeight="1" thickBot="1">
      <c r="A58" s="40">
        <v>57</v>
      </c>
      <c r="B58" s="32" t="s">
        <v>250</v>
      </c>
      <c r="C58" s="32" t="s">
        <v>251</v>
      </c>
      <c r="D58" s="38" t="s">
        <v>213</v>
      </c>
      <c r="E58" s="32" t="s">
        <v>252</v>
      </c>
      <c r="F58" s="32" t="s">
        <v>246</v>
      </c>
      <c r="G58" s="32" t="s">
        <v>246</v>
      </c>
      <c r="H58" s="32">
        <v>56</v>
      </c>
      <c r="I58" s="32">
        <v>8</v>
      </c>
      <c r="J58" s="32" t="s">
        <v>253</v>
      </c>
      <c r="K58" s="32">
        <v>119</v>
      </c>
      <c r="L58" s="32">
        <v>5</v>
      </c>
      <c r="M58" s="32">
        <v>3</v>
      </c>
      <c r="N58" s="32">
        <v>8</v>
      </c>
      <c r="O58" s="32" t="s">
        <v>254</v>
      </c>
      <c r="P58" s="33">
        <f>(1.3+(15-30)*0.01)*(1+0.8*7)*8</f>
        <v>60.72000000000001</v>
      </c>
      <c r="Q58" s="34" t="s">
        <v>211</v>
      </c>
      <c r="R58" s="34" t="s">
        <v>207</v>
      </c>
      <c r="S58" s="39" t="s">
        <v>255</v>
      </c>
      <c r="T58" s="73"/>
    </row>
    <row r="59" spans="1:20" ht="24.75" customHeight="1" thickBot="1">
      <c r="A59" s="25" t="s">
        <v>131</v>
      </c>
      <c r="B59" s="24" t="s">
        <v>188</v>
      </c>
      <c r="C59" s="24" t="s">
        <v>189</v>
      </c>
      <c r="D59" s="44" t="s">
        <v>213</v>
      </c>
      <c r="E59" s="24" t="s">
        <v>26</v>
      </c>
      <c r="F59" s="24" t="s">
        <v>53</v>
      </c>
      <c r="G59" s="24" t="s">
        <v>53</v>
      </c>
      <c r="H59" s="24" t="s">
        <v>43</v>
      </c>
      <c r="I59" s="24" t="s">
        <v>27</v>
      </c>
      <c r="J59" s="74" t="s">
        <v>256</v>
      </c>
      <c r="K59" s="75">
        <v>18</v>
      </c>
      <c r="L59" s="75">
        <v>20</v>
      </c>
      <c r="M59" s="75">
        <v>1</v>
      </c>
      <c r="N59" s="75">
        <v>1</v>
      </c>
      <c r="O59" s="75" t="s">
        <v>257</v>
      </c>
      <c r="P59" s="76">
        <f>1.18*6</f>
        <v>7.08</v>
      </c>
      <c r="Q59" s="77" t="s">
        <v>203</v>
      </c>
      <c r="R59" s="77" t="s">
        <v>258</v>
      </c>
      <c r="S59" s="78" t="s">
        <v>231</v>
      </c>
      <c r="T59" s="52"/>
    </row>
    <row r="60" spans="1:20" ht="24.75" customHeight="1" thickBot="1">
      <c r="A60" s="25" t="s">
        <v>133</v>
      </c>
      <c r="B60" s="24" t="s">
        <v>168</v>
      </c>
      <c r="C60" s="24" t="s">
        <v>192</v>
      </c>
      <c r="D60" s="44" t="s">
        <v>213</v>
      </c>
      <c r="E60" s="24" t="s">
        <v>103</v>
      </c>
      <c r="F60" s="24" t="s">
        <v>64</v>
      </c>
      <c r="G60" s="24" t="s">
        <v>64</v>
      </c>
      <c r="H60" s="24" t="s">
        <v>46</v>
      </c>
      <c r="I60" s="24" t="s">
        <v>25</v>
      </c>
      <c r="J60" s="74" t="s">
        <v>259</v>
      </c>
      <c r="K60" s="75">
        <v>60</v>
      </c>
      <c r="L60" s="75">
        <v>7</v>
      </c>
      <c r="M60" s="75">
        <v>3</v>
      </c>
      <c r="N60" s="75">
        <v>3</v>
      </c>
      <c r="O60" s="75" t="s">
        <v>260</v>
      </c>
      <c r="P60" s="76">
        <f>1.3*(1+0.8+0.8)*8</f>
        <v>27.040000000000003</v>
      </c>
      <c r="Q60" s="75" t="s">
        <v>234</v>
      </c>
      <c r="R60" s="77" t="s">
        <v>261</v>
      </c>
      <c r="S60" s="75" t="s">
        <v>262</v>
      </c>
      <c r="T60" s="79"/>
    </row>
    <row r="61" spans="1:20" ht="24.75" customHeight="1" thickBot="1">
      <c r="A61" s="25" t="s">
        <v>24</v>
      </c>
      <c r="B61" s="24" t="s">
        <v>168</v>
      </c>
      <c r="C61" s="24" t="s">
        <v>192</v>
      </c>
      <c r="D61" s="44" t="s">
        <v>213</v>
      </c>
      <c r="E61" s="24" t="s">
        <v>102</v>
      </c>
      <c r="F61" s="24" t="s">
        <v>64</v>
      </c>
      <c r="G61" s="24" t="s">
        <v>64</v>
      </c>
      <c r="H61" s="24" t="s">
        <v>46</v>
      </c>
      <c r="I61" s="24" t="s">
        <v>25</v>
      </c>
      <c r="J61" s="74" t="s">
        <v>259</v>
      </c>
      <c r="K61" s="75">
        <v>59</v>
      </c>
      <c r="L61" s="75">
        <v>7</v>
      </c>
      <c r="M61" s="75">
        <v>3</v>
      </c>
      <c r="N61" s="75">
        <v>3</v>
      </c>
      <c r="O61" s="75" t="s">
        <v>260</v>
      </c>
      <c r="P61" s="76">
        <f>1.3*(1+0.8+0.8)*8</f>
        <v>27.040000000000003</v>
      </c>
      <c r="Q61" s="75" t="s">
        <v>263</v>
      </c>
      <c r="R61" s="77" t="s">
        <v>261</v>
      </c>
      <c r="S61" s="75" t="s">
        <v>262</v>
      </c>
      <c r="T61" s="24"/>
    </row>
    <row r="62" spans="1:20" s="5" customFormat="1" ht="24.75" customHeight="1">
      <c r="A62" s="25" t="s">
        <v>132</v>
      </c>
      <c r="B62" s="24" t="s">
        <v>200</v>
      </c>
      <c r="C62" s="24" t="s">
        <v>201</v>
      </c>
      <c r="D62" s="44" t="s">
        <v>213</v>
      </c>
      <c r="E62" s="24" t="s">
        <v>26</v>
      </c>
      <c r="F62" s="24" t="s">
        <v>55</v>
      </c>
      <c r="G62" s="24" t="s">
        <v>55</v>
      </c>
      <c r="H62" s="24" t="s">
        <v>44</v>
      </c>
      <c r="I62" s="24" t="s">
        <v>30</v>
      </c>
      <c r="J62" s="25" t="s">
        <v>264</v>
      </c>
      <c r="K62" s="24" t="s">
        <v>170</v>
      </c>
      <c r="L62" s="24" t="s">
        <v>113</v>
      </c>
      <c r="M62" s="24" t="s">
        <v>265</v>
      </c>
      <c r="N62" s="24" t="s">
        <v>117</v>
      </c>
      <c r="O62" s="24" t="s">
        <v>266</v>
      </c>
      <c r="P62" s="80">
        <f>1.16*(1+6*0.8)*2</f>
        <v>13.456000000000001</v>
      </c>
      <c r="Q62" s="24" t="s">
        <v>203</v>
      </c>
      <c r="R62" s="24" t="s">
        <v>267</v>
      </c>
      <c r="S62" s="24"/>
      <c r="T62" s="24"/>
    </row>
    <row r="63" spans="1:20" ht="165" customHeight="1">
      <c r="A63" s="25" t="s">
        <v>70</v>
      </c>
      <c r="B63" s="24" t="s">
        <v>469</v>
      </c>
      <c r="C63" s="24" t="s">
        <v>470</v>
      </c>
      <c r="D63" s="44" t="s">
        <v>213</v>
      </c>
      <c r="E63" s="24" t="s">
        <v>418</v>
      </c>
      <c r="F63" s="24" t="s">
        <v>467</v>
      </c>
      <c r="G63" s="24" t="s">
        <v>467</v>
      </c>
      <c r="H63" s="24" t="s">
        <v>350</v>
      </c>
      <c r="I63" s="24" t="s">
        <v>335</v>
      </c>
      <c r="J63" s="41" t="s">
        <v>640</v>
      </c>
      <c r="K63" s="10" t="s">
        <v>367</v>
      </c>
      <c r="L63" s="10"/>
      <c r="M63" s="10"/>
      <c r="N63" s="10"/>
      <c r="O63" s="10"/>
      <c r="P63" s="10"/>
      <c r="Q63" s="10" t="s">
        <v>604</v>
      </c>
      <c r="R63" s="10"/>
      <c r="S63" s="10"/>
      <c r="T63" s="10"/>
    </row>
    <row r="64" spans="1:20" s="22" customFormat="1" ht="59.25" customHeight="1">
      <c r="A64" s="81" t="s">
        <v>85</v>
      </c>
      <c r="B64" s="72" t="s">
        <v>641</v>
      </c>
      <c r="C64" s="72" t="s">
        <v>642</v>
      </c>
      <c r="D64" s="82" t="s">
        <v>216</v>
      </c>
      <c r="E64" s="72" t="s">
        <v>643</v>
      </c>
      <c r="F64" s="72" t="s">
        <v>644</v>
      </c>
      <c r="G64" s="72" t="s">
        <v>645</v>
      </c>
      <c r="H64" s="72" t="s">
        <v>646</v>
      </c>
      <c r="I64" s="72" t="s">
        <v>647</v>
      </c>
      <c r="J64" s="1" t="s">
        <v>648</v>
      </c>
      <c r="K64" s="10" t="s">
        <v>649</v>
      </c>
      <c r="L64" s="10" t="s">
        <v>650</v>
      </c>
      <c r="M64" s="10" t="s">
        <v>635</v>
      </c>
      <c r="N64" s="10" t="s">
        <v>635</v>
      </c>
      <c r="O64" s="10" t="s">
        <v>651</v>
      </c>
      <c r="P64" s="10" t="s">
        <v>652</v>
      </c>
      <c r="Q64" s="10" t="s">
        <v>653</v>
      </c>
      <c r="R64" s="10" t="s">
        <v>654</v>
      </c>
      <c r="S64" s="10" t="s">
        <v>655</v>
      </c>
      <c r="T64" s="72"/>
    </row>
    <row r="65" spans="1:20" s="23" customFormat="1" ht="78.75" customHeight="1">
      <c r="A65" s="81" t="s">
        <v>166</v>
      </c>
      <c r="B65" s="72" t="s">
        <v>656</v>
      </c>
      <c r="C65" s="72" t="s">
        <v>657</v>
      </c>
      <c r="D65" s="82" t="s">
        <v>216</v>
      </c>
      <c r="E65" s="72" t="s">
        <v>658</v>
      </c>
      <c r="F65" s="72" t="s">
        <v>644</v>
      </c>
      <c r="G65" s="72" t="s">
        <v>645</v>
      </c>
      <c r="H65" s="72" t="s">
        <v>659</v>
      </c>
      <c r="I65" s="72" t="s">
        <v>660</v>
      </c>
      <c r="J65" s="20" t="s">
        <v>661</v>
      </c>
      <c r="K65" s="10" t="s">
        <v>662</v>
      </c>
      <c r="L65" s="10" t="s">
        <v>650</v>
      </c>
      <c r="M65" s="10" t="s">
        <v>635</v>
      </c>
      <c r="N65" s="10" t="s">
        <v>635</v>
      </c>
      <c r="O65" s="10" t="s">
        <v>663</v>
      </c>
      <c r="P65" s="10" t="s">
        <v>664</v>
      </c>
      <c r="Q65" s="10" t="s">
        <v>653</v>
      </c>
      <c r="R65" s="10" t="s">
        <v>654</v>
      </c>
      <c r="S65" s="10" t="s">
        <v>655</v>
      </c>
      <c r="T65" s="72"/>
    </row>
    <row r="66" spans="1:20" s="22" customFormat="1" ht="66.75" customHeight="1">
      <c r="A66" s="81" t="s">
        <v>167</v>
      </c>
      <c r="B66" s="72" t="s">
        <v>665</v>
      </c>
      <c r="C66" s="72" t="s">
        <v>666</v>
      </c>
      <c r="D66" s="82" t="s">
        <v>216</v>
      </c>
      <c r="E66" s="72" t="s">
        <v>667</v>
      </c>
      <c r="F66" s="72" t="s">
        <v>668</v>
      </c>
      <c r="G66" s="72" t="s">
        <v>669</v>
      </c>
      <c r="H66" s="72" t="s">
        <v>670</v>
      </c>
      <c r="I66" s="72" t="s">
        <v>671</v>
      </c>
      <c r="J66" s="20" t="s">
        <v>672</v>
      </c>
      <c r="K66" s="10" t="s">
        <v>673</v>
      </c>
      <c r="L66" s="10" t="s">
        <v>674</v>
      </c>
      <c r="M66" s="10" t="s">
        <v>675</v>
      </c>
      <c r="N66" s="10" t="s">
        <v>675</v>
      </c>
      <c r="O66" s="10" t="s">
        <v>676</v>
      </c>
      <c r="P66" s="10" t="s">
        <v>677</v>
      </c>
      <c r="Q66" s="10" t="s">
        <v>678</v>
      </c>
      <c r="R66" s="10" t="s">
        <v>679</v>
      </c>
      <c r="S66" s="10" t="s">
        <v>680</v>
      </c>
      <c r="T66" s="72"/>
    </row>
    <row r="67" spans="1:20" s="22" customFormat="1" ht="67.5" customHeight="1">
      <c r="A67" s="81" t="s">
        <v>75</v>
      </c>
      <c r="B67" s="72" t="s">
        <v>665</v>
      </c>
      <c r="C67" s="72" t="s">
        <v>666</v>
      </c>
      <c r="D67" s="82" t="s">
        <v>216</v>
      </c>
      <c r="E67" s="72" t="s">
        <v>681</v>
      </c>
      <c r="F67" s="72" t="s">
        <v>669</v>
      </c>
      <c r="G67" s="72" t="s">
        <v>669</v>
      </c>
      <c r="H67" s="72" t="s">
        <v>670</v>
      </c>
      <c r="I67" s="72" t="s">
        <v>671</v>
      </c>
      <c r="J67" s="20" t="s">
        <v>672</v>
      </c>
      <c r="K67" s="10" t="s">
        <v>682</v>
      </c>
      <c r="L67" s="10" t="s">
        <v>674</v>
      </c>
      <c r="M67" s="10" t="s">
        <v>675</v>
      </c>
      <c r="N67" s="10" t="s">
        <v>675</v>
      </c>
      <c r="O67" s="10" t="s">
        <v>683</v>
      </c>
      <c r="P67" s="10" t="s">
        <v>684</v>
      </c>
      <c r="Q67" s="10" t="s">
        <v>678</v>
      </c>
      <c r="R67" s="10" t="s">
        <v>679</v>
      </c>
      <c r="S67" s="10" t="s">
        <v>680</v>
      </c>
      <c r="T67" s="72"/>
    </row>
    <row r="68" spans="1:20" s="27" customFormat="1" ht="24.75" customHeight="1">
      <c r="A68" s="1" t="s">
        <v>77</v>
      </c>
      <c r="B68" s="10" t="s">
        <v>685</v>
      </c>
      <c r="C68" s="10" t="s">
        <v>686</v>
      </c>
      <c r="D68" s="20" t="s">
        <v>216</v>
      </c>
      <c r="E68" s="10" t="s">
        <v>687</v>
      </c>
      <c r="F68" s="10" t="s">
        <v>688</v>
      </c>
      <c r="G68" s="10"/>
      <c r="H68" s="10" t="s">
        <v>689</v>
      </c>
      <c r="I68" s="10" t="s">
        <v>690</v>
      </c>
      <c r="J68" s="10"/>
      <c r="K68" s="10" t="s">
        <v>691</v>
      </c>
      <c r="L68" s="10"/>
      <c r="M68" s="10"/>
      <c r="N68" s="10"/>
      <c r="O68" s="10"/>
      <c r="P68" s="10"/>
      <c r="Q68" s="10" t="s">
        <v>692</v>
      </c>
      <c r="R68" s="10"/>
      <c r="S68" s="10"/>
      <c r="T68" s="10"/>
    </row>
    <row r="69" spans="1:20" ht="75" customHeight="1">
      <c r="A69" s="1" t="s">
        <v>78</v>
      </c>
      <c r="B69" s="10" t="s">
        <v>693</v>
      </c>
      <c r="C69" s="10" t="s">
        <v>694</v>
      </c>
      <c r="D69" s="20" t="s">
        <v>216</v>
      </c>
      <c r="E69" s="10" t="s">
        <v>695</v>
      </c>
      <c r="F69" s="10" t="s">
        <v>688</v>
      </c>
      <c r="G69" s="10" t="s">
        <v>688</v>
      </c>
      <c r="H69" s="10" t="s">
        <v>696</v>
      </c>
      <c r="I69" s="10" t="s">
        <v>671</v>
      </c>
      <c r="J69" s="1" t="s">
        <v>697</v>
      </c>
      <c r="K69" s="10" t="s">
        <v>691</v>
      </c>
      <c r="L69" s="10" t="s">
        <v>698</v>
      </c>
      <c r="M69" s="10" t="s">
        <v>675</v>
      </c>
      <c r="N69" s="10" t="s">
        <v>699</v>
      </c>
      <c r="O69" s="10" t="s">
        <v>700</v>
      </c>
      <c r="P69" s="10"/>
      <c r="Q69" s="10" t="s">
        <v>678</v>
      </c>
      <c r="R69" s="10" t="s">
        <v>701</v>
      </c>
      <c r="S69" s="10" t="s">
        <v>702</v>
      </c>
      <c r="T69" s="10"/>
    </row>
    <row r="70" spans="1:20" s="22" customFormat="1" ht="69.75" customHeight="1">
      <c r="A70" s="81" t="s">
        <v>79</v>
      </c>
      <c r="B70" s="72" t="s">
        <v>703</v>
      </c>
      <c r="C70" s="72" t="s">
        <v>704</v>
      </c>
      <c r="D70" s="82" t="s">
        <v>216</v>
      </c>
      <c r="E70" s="72" t="s">
        <v>705</v>
      </c>
      <c r="F70" s="72" t="s">
        <v>706</v>
      </c>
      <c r="G70" s="72" t="s">
        <v>669</v>
      </c>
      <c r="H70" s="72" t="s">
        <v>707</v>
      </c>
      <c r="I70" s="72" t="s">
        <v>671</v>
      </c>
      <c r="J70" s="29" t="s">
        <v>672</v>
      </c>
      <c r="K70" s="10" t="s">
        <v>708</v>
      </c>
      <c r="L70" s="10" t="s">
        <v>674</v>
      </c>
      <c r="M70" s="10" t="s">
        <v>675</v>
      </c>
      <c r="N70" s="10" t="s">
        <v>675</v>
      </c>
      <c r="O70" s="10" t="s">
        <v>676</v>
      </c>
      <c r="P70" s="10" t="s">
        <v>709</v>
      </c>
      <c r="Q70" s="10" t="s">
        <v>678</v>
      </c>
      <c r="R70" s="10" t="s">
        <v>679</v>
      </c>
      <c r="S70" s="10" t="s">
        <v>680</v>
      </c>
      <c r="T70" s="72"/>
    </row>
    <row r="71" spans="1:20" s="22" customFormat="1" ht="59.25" customHeight="1">
      <c r="A71" s="81" t="s">
        <v>81</v>
      </c>
      <c r="B71" s="72" t="s">
        <v>710</v>
      </c>
      <c r="C71" s="72" t="s">
        <v>711</v>
      </c>
      <c r="D71" s="82" t="s">
        <v>216</v>
      </c>
      <c r="E71" s="72" t="s">
        <v>712</v>
      </c>
      <c r="F71" s="72" t="s">
        <v>706</v>
      </c>
      <c r="G71" s="72" t="s">
        <v>669</v>
      </c>
      <c r="H71" s="72" t="s">
        <v>713</v>
      </c>
      <c r="I71" s="72" t="s">
        <v>698</v>
      </c>
      <c r="J71" s="1" t="s">
        <v>714</v>
      </c>
      <c r="K71" s="72" t="s">
        <v>715</v>
      </c>
      <c r="L71" s="10" t="s">
        <v>715</v>
      </c>
      <c r="M71" s="10" t="s">
        <v>674</v>
      </c>
      <c r="N71" s="10" t="s">
        <v>675</v>
      </c>
      <c r="O71" s="10" t="s">
        <v>675</v>
      </c>
      <c r="P71" s="10" t="s">
        <v>716</v>
      </c>
      <c r="Q71" s="10" t="s">
        <v>717</v>
      </c>
      <c r="R71" s="10" t="s">
        <v>678</v>
      </c>
      <c r="S71" s="10" t="s">
        <v>679</v>
      </c>
      <c r="T71" s="10" t="s">
        <v>680</v>
      </c>
    </row>
    <row r="72" spans="1:20" ht="155.25" customHeight="1">
      <c r="A72" s="1" t="s">
        <v>83</v>
      </c>
      <c r="B72" s="10" t="s">
        <v>718</v>
      </c>
      <c r="C72" s="10" t="s">
        <v>719</v>
      </c>
      <c r="D72" s="20" t="s">
        <v>216</v>
      </c>
      <c r="E72" s="10" t="s">
        <v>687</v>
      </c>
      <c r="F72" s="10" t="s">
        <v>706</v>
      </c>
      <c r="G72" s="10" t="s">
        <v>706</v>
      </c>
      <c r="H72" s="10" t="s">
        <v>720</v>
      </c>
      <c r="I72" s="10" t="s">
        <v>721</v>
      </c>
      <c r="J72" s="21" t="s">
        <v>722</v>
      </c>
      <c r="K72" s="10" t="s">
        <v>691</v>
      </c>
      <c r="L72" s="10" t="s">
        <v>723</v>
      </c>
      <c r="M72" s="10" t="s">
        <v>724</v>
      </c>
      <c r="N72" s="10" t="s">
        <v>724</v>
      </c>
      <c r="O72" s="10" t="s">
        <v>725</v>
      </c>
      <c r="P72" s="10" t="s">
        <v>726</v>
      </c>
      <c r="Q72" s="10" t="s">
        <v>692</v>
      </c>
      <c r="R72" s="10" t="s">
        <v>727</v>
      </c>
      <c r="S72" s="10" t="s">
        <v>728</v>
      </c>
      <c r="T72" s="10"/>
    </row>
    <row r="73" spans="1:20" ht="46.5" customHeight="1">
      <c r="A73" s="1" t="s">
        <v>86</v>
      </c>
      <c r="B73" s="10" t="s">
        <v>693</v>
      </c>
      <c r="C73" s="10" t="s">
        <v>694</v>
      </c>
      <c r="D73" s="20" t="s">
        <v>216</v>
      </c>
      <c r="E73" s="10" t="s">
        <v>729</v>
      </c>
      <c r="F73" s="10" t="s">
        <v>730</v>
      </c>
      <c r="G73" s="10" t="s">
        <v>730</v>
      </c>
      <c r="H73" s="10" t="s">
        <v>696</v>
      </c>
      <c r="I73" s="10" t="s">
        <v>671</v>
      </c>
      <c r="J73" s="1" t="s">
        <v>731</v>
      </c>
      <c r="K73" s="10" t="s">
        <v>682</v>
      </c>
      <c r="L73" s="10" t="s">
        <v>732</v>
      </c>
      <c r="M73" s="10" t="s">
        <v>733</v>
      </c>
      <c r="N73" s="10" t="s">
        <v>734</v>
      </c>
      <c r="O73" s="10" t="s">
        <v>735</v>
      </c>
      <c r="P73" s="10"/>
      <c r="Q73" s="10" t="s">
        <v>678</v>
      </c>
      <c r="R73" s="10" t="s">
        <v>736</v>
      </c>
      <c r="S73" s="10" t="s">
        <v>737</v>
      </c>
      <c r="T73" s="10"/>
    </row>
    <row r="74" spans="1:20" ht="48.75" customHeight="1">
      <c r="A74" s="1" t="s">
        <v>87</v>
      </c>
      <c r="B74" s="10" t="s">
        <v>738</v>
      </c>
      <c r="C74" s="10" t="s">
        <v>739</v>
      </c>
      <c r="D74" s="20" t="s">
        <v>216</v>
      </c>
      <c r="E74" s="10" t="s">
        <v>740</v>
      </c>
      <c r="F74" s="10" t="s">
        <v>730</v>
      </c>
      <c r="G74" s="10" t="s">
        <v>730</v>
      </c>
      <c r="H74" s="10" t="s">
        <v>741</v>
      </c>
      <c r="I74" s="10" t="s">
        <v>742</v>
      </c>
      <c r="J74" s="1" t="s">
        <v>743</v>
      </c>
      <c r="K74" s="10" t="s">
        <v>708</v>
      </c>
      <c r="L74" s="10" t="s">
        <v>744</v>
      </c>
      <c r="M74" s="10" t="s">
        <v>745</v>
      </c>
      <c r="N74" s="10" t="s">
        <v>734</v>
      </c>
      <c r="O74" s="10" t="s">
        <v>746</v>
      </c>
      <c r="P74" s="10"/>
      <c r="Q74" s="10" t="s">
        <v>678</v>
      </c>
      <c r="R74" s="10" t="s">
        <v>747</v>
      </c>
      <c r="S74" s="10" t="s">
        <v>737</v>
      </c>
      <c r="T74" s="10"/>
    </row>
    <row r="75" spans="1:20" ht="60" customHeight="1">
      <c r="A75" s="1" t="s">
        <v>88</v>
      </c>
      <c r="B75" s="10" t="s">
        <v>748</v>
      </c>
      <c r="C75" s="10" t="s">
        <v>749</v>
      </c>
      <c r="D75" s="20" t="s">
        <v>216</v>
      </c>
      <c r="E75" s="10" t="s">
        <v>750</v>
      </c>
      <c r="F75" s="10" t="s">
        <v>751</v>
      </c>
      <c r="G75" s="10" t="s">
        <v>751</v>
      </c>
      <c r="H75" s="10" t="s">
        <v>752</v>
      </c>
      <c r="I75" s="10" t="s">
        <v>753</v>
      </c>
      <c r="J75" s="1" t="s">
        <v>226</v>
      </c>
      <c r="K75" s="10" t="s">
        <v>708</v>
      </c>
      <c r="L75" s="10"/>
      <c r="M75" s="10"/>
      <c r="N75" s="10"/>
      <c r="O75" s="10"/>
      <c r="P75" s="10"/>
      <c r="Q75" s="10" t="s">
        <v>754</v>
      </c>
      <c r="R75" s="10"/>
      <c r="S75" s="10"/>
      <c r="T75" s="10"/>
    </row>
    <row r="76" spans="1:20" ht="27" customHeight="1">
      <c r="A76" s="1" t="s">
        <v>90</v>
      </c>
      <c r="B76" s="10" t="s">
        <v>693</v>
      </c>
      <c r="C76" s="10" t="s">
        <v>755</v>
      </c>
      <c r="D76" s="20" t="s">
        <v>216</v>
      </c>
      <c r="E76" s="10" t="s">
        <v>756</v>
      </c>
      <c r="F76" s="10" t="s">
        <v>751</v>
      </c>
      <c r="G76" s="10" t="s">
        <v>751</v>
      </c>
      <c r="H76" s="10" t="s">
        <v>757</v>
      </c>
      <c r="I76" s="10" t="s">
        <v>671</v>
      </c>
      <c r="J76" s="1" t="s">
        <v>227</v>
      </c>
      <c r="K76" s="10" t="s">
        <v>670</v>
      </c>
      <c r="L76" s="10"/>
      <c r="M76" s="10"/>
      <c r="N76" s="10"/>
      <c r="O76" s="10"/>
      <c r="P76" s="10"/>
      <c r="Q76" s="10" t="s">
        <v>754</v>
      </c>
      <c r="R76" s="10"/>
      <c r="S76" s="10"/>
      <c r="T76" s="10"/>
    </row>
    <row r="77" spans="1:20" s="22" customFormat="1" ht="60">
      <c r="A77" s="81" t="s">
        <v>48</v>
      </c>
      <c r="B77" s="72" t="s">
        <v>758</v>
      </c>
      <c r="C77" s="72" t="s">
        <v>666</v>
      </c>
      <c r="D77" s="31" t="s">
        <v>214</v>
      </c>
      <c r="E77" s="72" t="s">
        <v>759</v>
      </c>
      <c r="F77" s="72" t="s">
        <v>760</v>
      </c>
      <c r="G77" s="72" t="s">
        <v>706</v>
      </c>
      <c r="H77" s="72" t="s">
        <v>670</v>
      </c>
      <c r="I77" s="72" t="s">
        <v>698</v>
      </c>
      <c r="J77" s="1" t="s">
        <v>761</v>
      </c>
      <c r="K77" s="72" t="s">
        <v>682</v>
      </c>
      <c r="L77" s="72" t="s">
        <v>762</v>
      </c>
      <c r="M77" s="10" t="s">
        <v>675</v>
      </c>
      <c r="N77" s="10" t="s">
        <v>675</v>
      </c>
      <c r="O77" s="10" t="s">
        <v>763</v>
      </c>
      <c r="P77" s="10" t="s">
        <v>764</v>
      </c>
      <c r="Q77" s="72" t="s">
        <v>678</v>
      </c>
      <c r="R77" s="72" t="s">
        <v>765</v>
      </c>
      <c r="S77" s="72" t="s">
        <v>766</v>
      </c>
      <c r="T77" s="72"/>
    </row>
    <row r="78" spans="1:20" s="22" customFormat="1" ht="70.5" customHeight="1">
      <c r="A78" s="81" t="s">
        <v>48</v>
      </c>
      <c r="B78" s="72" t="s">
        <v>665</v>
      </c>
      <c r="C78" s="72" t="s">
        <v>666</v>
      </c>
      <c r="D78" s="31" t="s">
        <v>214</v>
      </c>
      <c r="E78" s="72" t="s">
        <v>759</v>
      </c>
      <c r="F78" s="72" t="s">
        <v>760</v>
      </c>
      <c r="G78" s="72" t="s">
        <v>669</v>
      </c>
      <c r="H78" s="72" t="s">
        <v>670</v>
      </c>
      <c r="I78" s="72" t="s">
        <v>671</v>
      </c>
      <c r="J78" s="29" t="s">
        <v>672</v>
      </c>
      <c r="K78" s="10" t="s">
        <v>682</v>
      </c>
      <c r="L78" s="10" t="s">
        <v>674</v>
      </c>
      <c r="M78" s="10" t="s">
        <v>675</v>
      </c>
      <c r="N78" s="10" t="s">
        <v>675</v>
      </c>
      <c r="O78" s="10" t="s">
        <v>683</v>
      </c>
      <c r="P78" s="10" t="s">
        <v>684</v>
      </c>
      <c r="Q78" s="10" t="s">
        <v>678</v>
      </c>
      <c r="R78" s="10" t="s">
        <v>679</v>
      </c>
      <c r="S78" s="10" t="s">
        <v>680</v>
      </c>
      <c r="T78" s="72"/>
    </row>
    <row r="79" spans="1:20" s="22" customFormat="1" ht="60" customHeight="1">
      <c r="A79" s="81" t="s">
        <v>85</v>
      </c>
      <c r="B79" s="72" t="s">
        <v>767</v>
      </c>
      <c r="C79" s="72" t="s">
        <v>711</v>
      </c>
      <c r="D79" s="82" t="s">
        <v>216</v>
      </c>
      <c r="E79" s="72" t="s">
        <v>768</v>
      </c>
      <c r="F79" s="72" t="s">
        <v>668</v>
      </c>
      <c r="G79" s="72" t="s">
        <v>706</v>
      </c>
      <c r="H79" s="72" t="s">
        <v>713</v>
      </c>
      <c r="I79" s="72" t="s">
        <v>698</v>
      </c>
      <c r="J79" s="1" t="s">
        <v>761</v>
      </c>
      <c r="K79" s="72" t="s">
        <v>715</v>
      </c>
      <c r="L79" s="72" t="s">
        <v>762</v>
      </c>
      <c r="M79" s="72" t="s">
        <v>675</v>
      </c>
      <c r="N79" s="72" t="s">
        <v>675</v>
      </c>
      <c r="O79" s="10" t="s">
        <v>763</v>
      </c>
      <c r="P79" s="72" t="s">
        <v>769</v>
      </c>
      <c r="Q79" s="72" t="s">
        <v>678</v>
      </c>
      <c r="R79" s="72" t="s">
        <v>765</v>
      </c>
      <c r="S79" s="72" t="s">
        <v>766</v>
      </c>
      <c r="T79" s="72"/>
    </row>
    <row r="80" spans="1:20" s="23" customFormat="1" ht="52.5" customHeight="1">
      <c r="A80" s="81" t="s">
        <v>166</v>
      </c>
      <c r="B80" s="72" t="s">
        <v>770</v>
      </c>
      <c r="C80" s="72" t="s">
        <v>771</v>
      </c>
      <c r="D80" s="82" t="s">
        <v>216</v>
      </c>
      <c r="E80" s="72" t="s">
        <v>772</v>
      </c>
      <c r="F80" s="72" t="s">
        <v>668</v>
      </c>
      <c r="G80" s="72" t="s">
        <v>706</v>
      </c>
      <c r="H80" s="72" t="s">
        <v>670</v>
      </c>
      <c r="I80" s="72" t="s">
        <v>698</v>
      </c>
      <c r="J80" s="1" t="s">
        <v>761</v>
      </c>
      <c r="K80" s="72" t="s">
        <v>773</v>
      </c>
      <c r="L80" s="72" t="s">
        <v>762</v>
      </c>
      <c r="M80" s="72" t="s">
        <v>675</v>
      </c>
      <c r="N80" s="72" t="s">
        <v>675</v>
      </c>
      <c r="O80" s="72" t="s">
        <v>763</v>
      </c>
      <c r="P80" s="72" t="s">
        <v>774</v>
      </c>
      <c r="Q80" s="72" t="s">
        <v>678</v>
      </c>
      <c r="R80" s="72" t="s">
        <v>765</v>
      </c>
      <c r="S80" s="72" t="s">
        <v>766</v>
      </c>
      <c r="T80" s="72"/>
    </row>
    <row r="81" spans="1:20" s="22" customFormat="1" ht="53.25" customHeight="1">
      <c r="A81" s="81" t="s">
        <v>167</v>
      </c>
      <c r="B81" s="72" t="s">
        <v>758</v>
      </c>
      <c r="C81" s="72" t="s">
        <v>666</v>
      </c>
      <c r="D81" s="82" t="s">
        <v>216</v>
      </c>
      <c r="E81" s="72" t="s">
        <v>667</v>
      </c>
      <c r="F81" s="72" t="s">
        <v>668</v>
      </c>
      <c r="G81" s="72" t="s">
        <v>706</v>
      </c>
      <c r="H81" s="72" t="s">
        <v>670</v>
      </c>
      <c r="I81" s="72" t="s">
        <v>698</v>
      </c>
      <c r="J81" s="1" t="s">
        <v>761</v>
      </c>
      <c r="K81" s="72" t="s">
        <v>673</v>
      </c>
      <c r="L81" s="72" t="s">
        <v>762</v>
      </c>
      <c r="M81" s="72" t="s">
        <v>675</v>
      </c>
      <c r="N81" s="72" t="s">
        <v>675</v>
      </c>
      <c r="O81" s="72" t="s">
        <v>763</v>
      </c>
      <c r="P81" s="72" t="s">
        <v>775</v>
      </c>
      <c r="Q81" s="72" t="s">
        <v>678</v>
      </c>
      <c r="R81" s="72" t="s">
        <v>765</v>
      </c>
      <c r="S81" s="72" t="s">
        <v>766</v>
      </c>
      <c r="T81" s="72"/>
    </row>
    <row r="82" spans="1:20" s="22" customFormat="1" ht="57" customHeight="1">
      <c r="A82" s="81" t="s">
        <v>75</v>
      </c>
      <c r="B82" s="72" t="s">
        <v>758</v>
      </c>
      <c r="C82" s="72" t="s">
        <v>666</v>
      </c>
      <c r="D82" s="82" t="s">
        <v>216</v>
      </c>
      <c r="E82" s="72" t="s">
        <v>681</v>
      </c>
      <c r="F82" s="72" t="s">
        <v>669</v>
      </c>
      <c r="G82" s="72" t="s">
        <v>706</v>
      </c>
      <c r="H82" s="72" t="s">
        <v>670</v>
      </c>
      <c r="I82" s="72" t="s">
        <v>698</v>
      </c>
      <c r="J82" s="1" t="s">
        <v>761</v>
      </c>
      <c r="K82" s="72" t="s">
        <v>682</v>
      </c>
      <c r="L82" s="72" t="s">
        <v>762</v>
      </c>
      <c r="M82" s="72" t="s">
        <v>675</v>
      </c>
      <c r="N82" s="72" t="s">
        <v>675</v>
      </c>
      <c r="O82" s="72" t="s">
        <v>763</v>
      </c>
      <c r="P82" s="72" t="s">
        <v>764</v>
      </c>
      <c r="Q82" s="72" t="s">
        <v>678</v>
      </c>
      <c r="R82" s="72" t="s">
        <v>765</v>
      </c>
      <c r="S82" s="72" t="s">
        <v>766</v>
      </c>
      <c r="T82" s="72"/>
    </row>
    <row r="83" spans="1:20" s="22" customFormat="1" ht="75.75" customHeight="1">
      <c r="A83" s="81" t="s">
        <v>79</v>
      </c>
      <c r="B83" s="72" t="s">
        <v>770</v>
      </c>
      <c r="C83" s="72" t="s">
        <v>704</v>
      </c>
      <c r="D83" s="82" t="s">
        <v>216</v>
      </c>
      <c r="E83" s="72" t="s">
        <v>705</v>
      </c>
      <c r="F83" s="72" t="s">
        <v>706</v>
      </c>
      <c r="G83" s="72" t="s">
        <v>706</v>
      </c>
      <c r="H83" s="72" t="s">
        <v>707</v>
      </c>
      <c r="I83" s="72" t="s">
        <v>671</v>
      </c>
      <c r="J83" s="29" t="s">
        <v>776</v>
      </c>
      <c r="K83" s="72" t="s">
        <v>708</v>
      </c>
      <c r="L83" s="72" t="s">
        <v>762</v>
      </c>
      <c r="M83" s="72" t="s">
        <v>675</v>
      </c>
      <c r="N83" s="72" t="s">
        <v>675</v>
      </c>
      <c r="O83" s="72" t="s">
        <v>777</v>
      </c>
      <c r="P83" s="72" t="s">
        <v>709</v>
      </c>
      <c r="Q83" s="72" t="s">
        <v>678</v>
      </c>
      <c r="R83" s="72" t="s">
        <v>765</v>
      </c>
      <c r="S83" s="72" t="s">
        <v>766</v>
      </c>
      <c r="T83" s="72"/>
    </row>
    <row r="84" spans="1:20" s="22" customFormat="1" ht="57" customHeight="1">
      <c r="A84" s="81" t="s">
        <v>81</v>
      </c>
      <c r="B84" s="72" t="s">
        <v>767</v>
      </c>
      <c r="C84" s="72" t="s">
        <v>711</v>
      </c>
      <c r="D84" s="82" t="s">
        <v>216</v>
      </c>
      <c r="E84" s="72" t="s">
        <v>712</v>
      </c>
      <c r="F84" s="72" t="s">
        <v>706</v>
      </c>
      <c r="G84" s="72" t="s">
        <v>706</v>
      </c>
      <c r="H84" s="72" t="s">
        <v>713</v>
      </c>
      <c r="I84" s="72" t="s">
        <v>698</v>
      </c>
      <c r="J84" s="1" t="s">
        <v>761</v>
      </c>
      <c r="K84" s="72" t="s">
        <v>715</v>
      </c>
      <c r="L84" s="72" t="s">
        <v>762</v>
      </c>
      <c r="M84" s="72" t="s">
        <v>675</v>
      </c>
      <c r="N84" s="72" t="s">
        <v>675</v>
      </c>
      <c r="O84" s="72" t="s">
        <v>763</v>
      </c>
      <c r="P84" s="72" t="s">
        <v>778</v>
      </c>
      <c r="Q84" s="72" t="s">
        <v>678</v>
      </c>
      <c r="R84" s="72" t="s">
        <v>765</v>
      </c>
      <c r="S84" s="72" t="s">
        <v>766</v>
      </c>
      <c r="T84" s="72"/>
    </row>
  </sheetData>
  <sheetProtection/>
  <mergeCells count="1">
    <mergeCell ref="A1:T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5"/>
  <sheetViews>
    <sheetView zoomScalePageLayoutView="0" workbookViewId="0" topLeftCell="A7">
      <selection activeCell="D7" sqref="D7"/>
    </sheetView>
  </sheetViews>
  <sheetFormatPr defaultColWidth="9.00390625" defaultRowHeight="14.25"/>
  <cols>
    <col min="1" max="1" width="4.125" style="2" customWidth="1"/>
    <col min="2" max="2" width="18.75390625" style="2" customWidth="1"/>
    <col min="3" max="3" width="8.75390625" style="2" customWidth="1"/>
    <col min="4" max="4" width="12.00390625" style="2" customWidth="1"/>
    <col min="5" max="5" width="28.625" style="2" customWidth="1"/>
    <col min="6" max="6" width="8.50390625" style="2" customWidth="1"/>
    <col min="7" max="7" width="8.375" style="4" customWidth="1"/>
    <col min="8" max="8" width="8.375" style="2" bestFit="1" customWidth="1"/>
    <col min="9" max="9" width="7.50390625" style="2" bestFit="1" customWidth="1"/>
    <col min="10" max="10" width="14.375" style="2" customWidth="1"/>
    <col min="11" max="16384" width="9.00390625" style="2" customWidth="1"/>
  </cols>
  <sheetData>
    <row r="1" spans="1:10" ht="21" customHeight="1">
      <c r="A1" s="53" t="s">
        <v>508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s="11" customFormat="1" ht="12">
      <c r="A2" s="24" t="s">
        <v>0</v>
      </c>
      <c r="B2" s="24" t="s">
        <v>1</v>
      </c>
      <c r="C2" s="24" t="s">
        <v>2</v>
      </c>
      <c r="D2" s="24" t="s">
        <v>3</v>
      </c>
      <c r="E2" s="24" t="s">
        <v>4</v>
      </c>
      <c r="F2" s="24" t="s">
        <v>111</v>
      </c>
      <c r="G2" s="24" t="s">
        <v>5</v>
      </c>
      <c r="H2" s="24" t="s">
        <v>6</v>
      </c>
      <c r="I2" s="24" t="s">
        <v>8</v>
      </c>
      <c r="J2" s="24" t="s">
        <v>112</v>
      </c>
    </row>
    <row r="3" spans="1:10" s="3" customFormat="1" ht="24" customHeight="1">
      <c r="A3" s="25" t="s">
        <v>113</v>
      </c>
      <c r="B3" s="24" t="s">
        <v>198</v>
      </c>
      <c r="C3" s="24" t="s">
        <v>199</v>
      </c>
      <c r="D3" s="26" t="s">
        <v>218</v>
      </c>
      <c r="E3" s="24" t="s">
        <v>63</v>
      </c>
      <c r="F3" s="24" t="s">
        <v>150</v>
      </c>
      <c r="G3" s="24" t="s">
        <v>41</v>
      </c>
      <c r="H3" s="24" t="s">
        <v>27</v>
      </c>
      <c r="I3" s="43">
        <v>52</v>
      </c>
      <c r="J3" s="25"/>
    </row>
    <row r="4" spans="1:10" s="3" customFormat="1" ht="24" customHeight="1">
      <c r="A4" s="25" t="s">
        <v>30</v>
      </c>
      <c r="B4" s="24" t="s">
        <v>144</v>
      </c>
      <c r="C4" s="24" t="s">
        <v>169</v>
      </c>
      <c r="D4" s="44" t="s">
        <v>215</v>
      </c>
      <c r="E4" s="24" t="s">
        <v>106</v>
      </c>
      <c r="F4" s="24" t="s">
        <v>145</v>
      </c>
      <c r="G4" s="24" t="s">
        <v>40</v>
      </c>
      <c r="H4" s="24" t="s">
        <v>29</v>
      </c>
      <c r="I4" s="24" t="s">
        <v>66</v>
      </c>
      <c r="J4" s="25"/>
    </row>
    <row r="5" spans="1:10" s="3" customFormat="1" ht="24" customHeight="1">
      <c r="A5" s="25" t="s">
        <v>114</v>
      </c>
      <c r="B5" s="24" t="s">
        <v>144</v>
      </c>
      <c r="C5" s="24" t="s">
        <v>169</v>
      </c>
      <c r="D5" s="44" t="s">
        <v>215</v>
      </c>
      <c r="E5" s="24" t="s">
        <v>105</v>
      </c>
      <c r="F5" s="24" t="s">
        <v>145</v>
      </c>
      <c r="G5" s="24" t="s">
        <v>40</v>
      </c>
      <c r="H5" s="24" t="s">
        <v>29</v>
      </c>
      <c r="I5" s="24" t="s">
        <v>38</v>
      </c>
      <c r="J5" s="25"/>
    </row>
    <row r="6" spans="1:10" s="3" customFormat="1" ht="24" customHeight="1">
      <c r="A6" s="25" t="s">
        <v>29</v>
      </c>
      <c r="B6" s="24" t="s">
        <v>146</v>
      </c>
      <c r="C6" s="24" t="s">
        <v>172</v>
      </c>
      <c r="D6" s="44" t="s">
        <v>215</v>
      </c>
      <c r="E6" s="24" t="s">
        <v>141</v>
      </c>
      <c r="F6" s="24" t="s">
        <v>138</v>
      </c>
      <c r="G6" s="24" t="s">
        <v>54</v>
      </c>
      <c r="H6" s="24" t="s">
        <v>37</v>
      </c>
      <c r="I6" s="24" t="s">
        <v>173</v>
      </c>
      <c r="J6" s="25"/>
    </row>
    <row r="7" spans="1:10" s="3" customFormat="1" ht="24" customHeight="1">
      <c r="A7" s="25" t="s">
        <v>116</v>
      </c>
      <c r="B7" s="24" t="s">
        <v>174</v>
      </c>
      <c r="C7" s="24" t="s">
        <v>175</v>
      </c>
      <c r="D7" s="44" t="s">
        <v>215</v>
      </c>
      <c r="E7" s="24" t="s">
        <v>141</v>
      </c>
      <c r="F7" s="24" t="s">
        <v>138</v>
      </c>
      <c r="G7" s="24" t="s">
        <v>46</v>
      </c>
      <c r="H7" s="24" t="s">
        <v>27</v>
      </c>
      <c r="I7" s="24" t="s">
        <v>176</v>
      </c>
      <c r="J7" s="25"/>
    </row>
    <row r="8" spans="1:10" s="3" customFormat="1" ht="24" customHeight="1">
      <c r="A8" s="25" t="s">
        <v>27</v>
      </c>
      <c r="B8" s="24" t="s">
        <v>178</v>
      </c>
      <c r="C8" s="24" t="s">
        <v>179</v>
      </c>
      <c r="D8" s="44" t="s">
        <v>215</v>
      </c>
      <c r="E8" s="24" t="s">
        <v>143</v>
      </c>
      <c r="F8" s="24" t="s">
        <v>180</v>
      </c>
      <c r="G8" s="24" t="s">
        <v>40</v>
      </c>
      <c r="H8" s="24" t="s">
        <v>42</v>
      </c>
      <c r="I8" s="24" t="s">
        <v>171</v>
      </c>
      <c r="J8" s="25"/>
    </row>
    <row r="9" spans="1:10" s="3" customFormat="1" ht="24" customHeight="1">
      <c r="A9" s="25" t="s">
        <v>117</v>
      </c>
      <c r="B9" s="24" t="s">
        <v>181</v>
      </c>
      <c r="C9" s="24" t="s">
        <v>182</v>
      </c>
      <c r="D9" s="44" t="s">
        <v>215</v>
      </c>
      <c r="E9" s="24" t="s">
        <v>71</v>
      </c>
      <c r="F9" s="24" t="s">
        <v>180</v>
      </c>
      <c r="G9" s="24" t="s">
        <v>43</v>
      </c>
      <c r="H9" s="24" t="s">
        <v>27</v>
      </c>
      <c r="I9" s="24" t="s">
        <v>101</v>
      </c>
      <c r="J9" s="25"/>
    </row>
    <row r="10" spans="1:10" s="3" customFormat="1" ht="24" customHeight="1">
      <c r="A10" s="25" t="s">
        <v>25</v>
      </c>
      <c r="B10" s="24" t="s">
        <v>32</v>
      </c>
      <c r="C10" s="24" t="s">
        <v>177</v>
      </c>
      <c r="D10" s="44" t="s">
        <v>215</v>
      </c>
      <c r="E10" s="24" t="s">
        <v>105</v>
      </c>
      <c r="F10" s="24" t="s">
        <v>142</v>
      </c>
      <c r="G10" s="24" t="s">
        <v>101</v>
      </c>
      <c r="H10" s="24" t="s">
        <v>35</v>
      </c>
      <c r="I10" s="24" t="s">
        <v>38</v>
      </c>
      <c r="J10" s="25"/>
    </row>
    <row r="11" spans="1:10" s="3" customFormat="1" ht="24" customHeight="1">
      <c r="A11" s="25" t="s">
        <v>118</v>
      </c>
      <c r="B11" s="24" t="s">
        <v>32</v>
      </c>
      <c r="C11" s="24" t="s">
        <v>177</v>
      </c>
      <c r="D11" s="44" t="s">
        <v>215</v>
      </c>
      <c r="E11" s="24" t="s">
        <v>106</v>
      </c>
      <c r="F11" s="24" t="s">
        <v>142</v>
      </c>
      <c r="G11" s="24" t="s">
        <v>101</v>
      </c>
      <c r="H11" s="24" t="s">
        <v>35</v>
      </c>
      <c r="I11" s="24" t="s">
        <v>66</v>
      </c>
      <c r="J11" s="25"/>
    </row>
    <row r="12" spans="1:10" ht="24" customHeight="1">
      <c r="A12" s="25" t="s">
        <v>35</v>
      </c>
      <c r="B12" s="24" t="s">
        <v>185</v>
      </c>
      <c r="C12" s="24" t="s">
        <v>186</v>
      </c>
      <c r="D12" s="44" t="s">
        <v>215</v>
      </c>
      <c r="E12" s="24" t="s">
        <v>73</v>
      </c>
      <c r="F12" s="24" t="s">
        <v>140</v>
      </c>
      <c r="G12" s="24" t="s">
        <v>36</v>
      </c>
      <c r="H12" s="24" t="s">
        <v>35</v>
      </c>
      <c r="I12" s="24" t="s">
        <v>38</v>
      </c>
      <c r="J12" s="25"/>
    </row>
    <row r="13" spans="1:10" ht="24" customHeight="1">
      <c r="A13" s="25" t="s">
        <v>119</v>
      </c>
      <c r="B13" s="24" t="s">
        <v>185</v>
      </c>
      <c r="C13" s="24" t="s">
        <v>186</v>
      </c>
      <c r="D13" s="44" t="s">
        <v>215</v>
      </c>
      <c r="E13" s="24" t="s">
        <v>72</v>
      </c>
      <c r="F13" s="24" t="s">
        <v>140</v>
      </c>
      <c r="G13" s="24" t="s">
        <v>36</v>
      </c>
      <c r="H13" s="24" t="s">
        <v>35</v>
      </c>
      <c r="I13" s="24" t="s">
        <v>65</v>
      </c>
      <c r="J13" s="25"/>
    </row>
    <row r="14" spans="1:10" ht="24" customHeight="1">
      <c r="A14" s="25" t="s">
        <v>42</v>
      </c>
      <c r="B14" s="24" t="s">
        <v>139</v>
      </c>
      <c r="C14" s="24" t="s">
        <v>187</v>
      </c>
      <c r="D14" s="44" t="s">
        <v>215</v>
      </c>
      <c r="E14" s="24" t="s">
        <v>71</v>
      </c>
      <c r="F14" s="24" t="s">
        <v>140</v>
      </c>
      <c r="G14" s="24" t="s">
        <v>45</v>
      </c>
      <c r="H14" s="24" t="s">
        <v>35</v>
      </c>
      <c r="I14" s="24" t="s">
        <v>101</v>
      </c>
      <c r="J14" s="25"/>
    </row>
    <row r="15" spans="1:10" s="5" customFormat="1" ht="24" customHeight="1">
      <c r="A15" s="25" t="s">
        <v>120</v>
      </c>
      <c r="B15" s="24" t="s">
        <v>181</v>
      </c>
      <c r="C15" s="24" t="s">
        <v>190</v>
      </c>
      <c r="D15" s="44" t="s">
        <v>215</v>
      </c>
      <c r="E15" s="24" t="s">
        <v>104</v>
      </c>
      <c r="F15" s="24" t="s">
        <v>191</v>
      </c>
      <c r="G15" s="24" t="s">
        <v>41</v>
      </c>
      <c r="H15" s="24" t="s">
        <v>27</v>
      </c>
      <c r="I15" s="24" t="s">
        <v>74</v>
      </c>
      <c r="J15" s="25"/>
    </row>
    <row r="16" spans="1:10" ht="24" customHeight="1">
      <c r="A16" s="25" t="s">
        <v>115</v>
      </c>
      <c r="B16" s="24" t="s">
        <v>148</v>
      </c>
      <c r="C16" s="24" t="s">
        <v>149</v>
      </c>
      <c r="D16" s="44" t="s">
        <v>215</v>
      </c>
      <c r="E16" s="24" t="s">
        <v>141</v>
      </c>
      <c r="F16" s="24" t="s">
        <v>191</v>
      </c>
      <c r="G16" s="24" t="s">
        <v>28</v>
      </c>
      <c r="H16" s="24" t="s">
        <v>25</v>
      </c>
      <c r="I16" s="24" t="s">
        <v>81</v>
      </c>
      <c r="J16" s="25"/>
    </row>
    <row r="17" spans="1:10" ht="24" customHeight="1">
      <c r="A17" s="25" t="s">
        <v>121</v>
      </c>
      <c r="B17" s="24" t="s">
        <v>185</v>
      </c>
      <c r="C17" s="24" t="s">
        <v>193</v>
      </c>
      <c r="D17" s="44" t="s">
        <v>215</v>
      </c>
      <c r="E17" s="24" t="s">
        <v>71</v>
      </c>
      <c r="F17" s="24" t="s">
        <v>194</v>
      </c>
      <c r="G17" s="24" t="s">
        <v>36</v>
      </c>
      <c r="H17" s="24" t="s">
        <v>35</v>
      </c>
      <c r="I17" s="24" t="s">
        <v>101</v>
      </c>
      <c r="J17" s="25"/>
    </row>
    <row r="18" spans="1:10" ht="24" customHeight="1">
      <c r="A18" s="25" t="s">
        <v>37</v>
      </c>
      <c r="B18" s="24" t="s">
        <v>181</v>
      </c>
      <c r="C18" s="24" t="s">
        <v>195</v>
      </c>
      <c r="D18" s="44" t="s">
        <v>215</v>
      </c>
      <c r="E18" s="24" t="s">
        <v>73</v>
      </c>
      <c r="F18" s="24" t="s">
        <v>147</v>
      </c>
      <c r="G18" s="24" t="s">
        <v>34</v>
      </c>
      <c r="H18" s="24" t="s">
        <v>35</v>
      </c>
      <c r="I18" s="24" t="s">
        <v>38</v>
      </c>
      <c r="J18" s="25"/>
    </row>
    <row r="19" spans="1:10" ht="24" customHeight="1">
      <c r="A19" s="25" t="s">
        <v>122</v>
      </c>
      <c r="B19" s="24" t="s">
        <v>196</v>
      </c>
      <c r="C19" s="24" t="s">
        <v>197</v>
      </c>
      <c r="D19" s="44" t="s">
        <v>215</v>
      </c>
      <c r="E19" s="24" t="s">
        <v>141</v>
      </c>
      <c r="F19" s="24" t="s">
        <v>147</v>
      </c>
      <c r="G19" s="24" t="s">
        <v>36</v>
      </c>
      <c r="H19" s="24" t="s">
        <v>45</v>
      </c>
      <c r="I19" s="24" t="s">
        <v>124</v>
      </c>
      <c r="J19" s="25"/>
    </row>
    <row r="20" spans="1:10" ht="24" customHeight="1">
      <c r="A20" s="25" t="s">
        <v>45</v>
      </c>
      <c r="B20" s="24" t="s">
        <v>181</v>
      </c>
      <c r="C20" s="24" t="s">
        <v>195</v>
      </c>
      <c r="D20" s="44" t="s">
        <v>215</v>
      </c>
      <c r="E20" s="24" t="s">
        <v>72</v>
      </c>
      <c r="F20" s="24" t="s">
        <v>147</v>
      </c>
      <c r="G20" s="24" t="s">
        <v>34</v>
      </c>
      <c r="H20" s="24" t="s">
        <v>35</v>
      </c>
      <c r="I20" s="24" t="s">
        <v>306</v>
      </c>
      <c r="J20" s="25"/>
    </row>
    <row r="21" spans="1:10" ht="24" customHeight="1">
      <c r="A21" s="25" t="s">
        <v>317</v>
      </c>
      <c r="B21" s="24" t="s">
        <v>318</v>
      </c>
      <c r="C21" s="24" t="s">
        <v>319</v>
      </c>
      <c r="D21" s="44" t="s">
        <v>217</v>
      </c>
      <c r="E21" s="24" t="s">
        <v>320</v>
      </c>
      <c r="F21" s="24" t="s">
        <v>321</v>
      </c>
      <c r="G21" s="24" t="s">
        <v>322</v>
      </c>
      <c r="H21" s="24" t="s">
        <v>323</v>
      </c>
      <c r="I21" s="24" t="s">
        <v>324</v>
      </c>
      <c r="J21" s="25"/>
    </row>
    <row r="22" spans="1:10" ht="24" customHeight="1">
      <c r="A22" s="25" t="s">
        <v>325</v>
      </c>
      <c r="B22" s="24" t="s">
        <v>318</v>
      </c>
      <c r="C22" s="24" t="s">
        <v>319</v>
      </c>
      <c r="D22" s="44" t="s">
        <v>217</v>
      </c>
      <c r="E22" s="24" t="s">
        <v>326</v>
      </c>
      <c r="F22" s="24" t="s">
        <v>321</v>
      </c>
      <c r="G22" s="24" t="s">
        <v>322</v>
      </c>
      <c r="H22" s="24" t="s">
        <v>323</v>
      </c>
      <c r="I22" s="24" t="s">
        <v>327</v>
      </c>
      <c r="J22" s="25"/>
    </row>
    <row r="23" spans="1:10" s="13" customFormat="1" ht="24" customHeight="1">
      <c r="A23" s="25" t="s">
        <v>328</v>
      </c>
      <c r="B23" s="24" t="s">
        <v>329</v>
      </c>
      <c r="C23" s="24" t="s">
        <v>330</v>
      </c>
      <c r="D23" s="44" t="s">
        <v>217</v>
      </c>
      <c r="E23" s="24" t="s">
        <v>331</v>
      </c>
      <c r="F23" s="24" t="s">
        <v>332</v>
      </c>
      <c r="G23" s="24" t="s">
        <v>333</v>
      </c>
      <c r="H23" s="24" t="s">
        <v>323</v>
      </c>
      <c r="I23" s="24" t="s">
        <v>334</v>
      </c>
      <c r="J23" s="50"/>
    </row>
    <row r="24" spans="1:10" s="14" customFormat="1" ht="24" customHeight="1">
      <c r="A24" s="1" t="s">
        <v>335</v>
      </c>
      <c r="B24" s="10" t="s">
        <v>336</v>
      </c>
      <c r="C24" s="10" t="s">
        <v>337</v>
      </c>
      <c r="D24" s="19" t="s">
        <v>217</v>
      </c>
      <c r="E24" s="10" t="s">
        <v>338</v>
      </c>
      <c r="F24" s="10" t="s">
        <v>339</v>
      </c>
      <c r="G24" s="10" t="s">
        <v>340</v>
      </c>
      <c r="H24" s="10" t="s">
        <v>341</v>
      </c>
      <c r="I24" s="10" t="s">
        <v>342</v>
      </c>
      <c r="J24" s="1"/>
    </row>
    <row r="25" spans="1:10" s="14" customFormat="1" ht="24" customHeight="1">
      <c r="A25" s="1" t="s">
        <v>343</v>
      </c>
      <c r="B25" s="10" t="s">
        <v>344</v>
      </c>
      <c r="C25" s="10" t="s">
        <v>345</v>
      </c>
      <c r="D25" s="19" t="s">
        <v>217</v>
      </c>
      <c r="E25" s="10" t="s">
        <v>346</v>
      </c>
      <c r="F25" s="10" t="s">
        <v>347</v>
      </c>
      <c r="G25" s="10" t="s">
        <v>348</v>
      </c>
      <c r="H25" s="10" t="s">
        <v>348</v>
      </c>
      <c r="I25" s="10" t="s">
        <v>349</v>
      </c>
      <c r="J25" s="1"/>
    </row>
    <row r="26" spans="1:10" s="15" customFormat="1" ht="24" customHeight="1">
      <c r="A26" s="17" t="s">
        <v>350</v>
      </c>
      <c r="B26" s="10" t="s">
        <v>351</v>
      </c>
      <c r="C26" s="10" t="s">
        <v>352</v>
      </c>
      <c r="D26" s="19" t="s">
        <v>217</v>
      </c>
      <c r="E26" s="10" t="s">
        <v>353</v>
      </c>
      <c r="F26" s="10" t="s">
        <v>354</v>
      </c>
      <c r="G26" s="10" t="s">
        <v>333</v>
      </c>
      <c r="H26" s="10" t="s">
        <v>355</v>
      </c>
      <c r="I26" s="10" t="s">
        <v>324</v>
      </c>
      <c r="J26" s="17"/>
    </row>
    <row r="27" spans="1:10" s="14" customFormat="1" ht="24" customHeight="1">
      <c r="A27" s="1" t="s">
        <v>356</v>
      </c>
      <c r="B27" s="10" t="s">
        <v>351</v>
      </c>
      <c r="C27" s="10" t="s">
        <v>352</v>
      </c>
      <c r="D27" s="19" t="s">
        <v>217</v>
      </c>
      <c r="E27" s="10" t="s">
        <v>357</v>
      </c>
      <c r="F27" s="10" t="s">
        <v>354</v>
      </c>
      <c r="G27" s="10" t="s">
        <v>333</v>
      </c>
      <c r="H27" s="10" t="s">
        <v>355</v>
      </c>
      <c r="I27" s="10" t="s">
        <v>358</v>
      </c>
      <c r="J27" s="1"/>
    </row>
    <row r="28" spans="1:10" s="14" customFormat="1" ht="24" customHeight="1">
      <c r="A28" s="1" t="s">
        <v>359</v>
      </c>
      <c r="B28" s="10" t="s">
        <v>351</v>
      </c>
      <c r="C28" s="10" t="s">
        <v>352</v>
      </c>
      <c r="D28" s="19" t="s">
        <v>217</v>
      </c>
      <c r="E28" s="10" t="s">
        <v>360</v>
      </c>
      <c r="F28" s="10" t="s">
        <v>354</v>
      </c>
      <c r="G28" s="10" t="s">
        <v>333</v>
      </c>
      <c r="H28" s="10" t="s">
        <v>355</v>
      </c>
      <c r="I28" s="10" t="s">
        <v>340</v>
      </c>
      <c r="J28" s="1"/>
    </row>
    <row r="29" spans="1:10" s="14" customFormat="1" ht="24" customHeight="1">
      <c r="A29" s="1" t="s">
        <v>361</v>
      </c>
      <c r="B29" s="10" t="s">
        <v>344</v>
      </c>
      <c r="C29" s="10" t="s">
        <v>345</v>
      </c>
      <c r="D29" s="19" t="s">
        <v>217</v>
      </c>
      <c r="E29" s="10" t="s">
        <v>326</v>
      </c>
      <c r="F29" s="10" t="s">
        <v>362</v>
      </c>
      <c r="G29" s="10" t="s">
        <v>348</v>
      </c>
      <c r="H29" s="10" t="s">
        <v>348</v>
      </c>
      <c r="I29" s="10" t="s">
        <v>327</v>
      </c>
      <c r="J29" s="1"/>
    </row>
    <row r="30" spans="1:10" s="14" customFormat="1" ht="24" customHeight="1">
      <c r="A30" s="1" t="s">
        <v>363</v>
      </c>
      <c r="B30" s="10" t="s">
        <v>344</v>
      </c>
      <c r="C30" s="10" t="s">
        <v>345</v>
      </c>
      <c r="D30" s="19" t="s">
        <v>217</v>
      </c>
      <c r="E30" s="10" t="s">
        <v>320</v>
      </c>
      <c r="F30" s="10" t="s">
        <v>362</v>
      </c>
      <c r="G30" s="10" t="s">
        <v>348</v>
      </c>
      <c r="H30" s="10" t="s">
        <v>348</v>
      </c>
      <c r="I30" s="10" t="s">
        <v>324</v>
      </c>
      <c r="J30" s="1"/>
    </row>
    <row r="31" spans="1:10" ht="24" customHeight="1">
      <c r="A31" s="1" t="s">
        <v>364</v>
      </c>
      <c r="B31" s="10" t="s">
        <v>336</v>
      </c>
      <c r="C31" s="10" t="s">
        <v>337</v>
      </c>
      <c r="D31" s="19" t="s">
        <v>217</v>
      </c>
      <c r="E31" s="10" t="s">
        <v>365</v>
      </c>
      <c r="F31" s="10" t="s">
        <v>366</v>
      </c>
      <c r="G31" s="10" t="s">
        <v>340</v>
      </c>
      <c r="H31" s="10" t="s">
        <v>341</v>
      </c>
      <c r="I31" s="10" t="s">
        <v>367</v>
      </c>
      <c r="J31" s="1"/>
    </row>
    <row r="32" spans="1:10" s="14" customFormat="1" ht="24" customHeight="1">
      <c r="A32" s="1" t="s">
        <v>322</v>
      </c>
      <c r="B32" s="10" t="s">
        <v>351</v>
      </c>
      <c r="C32" s="10" t="s">
        <v>352</v>
      </c>
      <c r="D32" s="19" t="s">
        <v>217</v>
      </c>
      <c r="E32" s="10" t="s">
        <v>368</v>
      </c>
      <c r="F32" s="10" t="s">
        <v>366</v>
      </c>
      <c r="G32" s="10" t="s">
        <v>333</v>
      </c>
      <c r="H32" s="10" t="s">
        <v>355</v>
      </c>
      <c r="I32" s="10" t="s">
        <v>340</v>
      </c>
      <c r="J32" s="1"/>
    </row>
    <row r="33" spans="1:10" s="14" customFormat="1" ht="24" customHeight="1">
      <c r="A33" s="1" t="s">
        <v>349</v>
      </c>
      <c r="B33" s="10" t="s">
        <v>351</v>
      </c>
      <c r="C33" s="10" t="s">
        <v>352</v>
      </c>
      <c r="D33" s="19" t="s">
        <v>217</v>
      </c>
      <c r="E33" s="10" t="s">
        <v>369</v>
      </c>
      <c r="F33" s="10" t="s">
        <v>366</v>
      </c>
      <c r="G33" s="10" t="s">
        <v>333</v>
      </c>
      <c r="H33" s="10" t="s">
        <v>355</v>
      </c>
      <c r="I33" s="10" t="s">
        <v>370</v>
      </c>
      <c r="J33" s="1"/>
    </row>
    <row r="34" spans="1:10" ht="24" customHeight="1">
      <c r="A34" s="1" t="s">
        <v>371</v>
      </c>
      <c r="B34" s="10" t="s">
        <v>372</v>
      </c>
      <c r="C34" s="10" t="s">
        <v>373</v>
      </c>
      <c r="D34" s="19" t="s">
        <v>214</v>
      </c>
      <c r="E34" s="10" t="s">
        <v>374</v>
      </c>
      <c r="F34" s="10" t="s">
        <v>375</v>
      </c>
      <c r="G34" s="10" t="s">
        <v>370</v>
      </c>
      <c r="H34" s="10" t="s">
        <v>376</v>
      </c>
      <c r="I34" s="10" t="s">
        <v>324</v>
      </c>
      <c r="J34" s="1"/>
    </row>
    <row r="35" spans="1:10" ht="24" customHeight="1">
      <c r="A35" s="1" t="s">
        <v>377</v>
      </c>
      <c r="B35" s="10" t="s">
        <v>378</v>
      </c>
      <c r="C35" s="10" t="s">
        <v>379</v>
      </c>
      <c r="D35" s="19" t="s">
        <v>214</v>
      </c>
      <c r="E35" s="10" t="s">
        <v>380</v>
      </c>
      <c r="F35" s="10" t="s">
        <v>381</v>
      </c>
      <c r="G35" s="10" t="s">
        <v>382</v>
      </c>
      <c r="H35" s="10" t="s">
        <v>376</v>
      </c>
      <c r="I35" s="10" t="s">
        <v>335</v>
      </c>
      <c r="J35" s="1"/>
    </row>
    <row r="36" spans="1:10" ht="24" customHeight="1">
      <c r="A36" s="1" t="s">
        <v>383</v>
      </c>
      <c r="B36" s="10" t="s">
        <v>384</v>
      </c>
      <c r="C36" s="10" t="s">
        <v>385</v>
      </c>
      <c r="D36" s="19" t="s">
        <v>214</v>
      </c>
      <c r="E36" s="10" t="s">
        <v>380</v>
      </c>
      <c r="F36" s="10" t="s">
        <v>381</v>
      </c>
      <c r="G36" s="10" t="s">
        <v>333</v>
      </c>
      <c r="H36" s="10" t="s">
        <v>355</v>
      </c>
      <c r="I36" s="10" t="s">
        <v>335</v>
      </c>
      <c r="J36" s="1"/>
    </row>
    <row r="37" spans="1:10" s="14" customFormat="1" ht="24" customHeight="1">
      <c r="A37" s="1" t="s">
        <v>386</v>
      </c>
      <c r="B37" s="10" t="s">
        <v>387</v>
      </c>
      <c r="C37" s="10" t="s">
        <v>388</v>
      </c>
      <c r="D37" s="19" t="s">
        <v>214</v>
      </c>
      <c r="E37" s="10" t="s">
        <v>389</v>
      </c>
      <c r="F37" s="10" t="s">
        <v>390</v>
      </c>
      <c r="G37" s="10" t="s">
        <v>391</v>
      </c>
      <c r="H37" s="10" t="s">
        <v>392</v>
      </c>
      <c r="I37" s="10" t="s">
        <v>70</v>
      </c>
      <c r="J37" s="51"/>
    </row>
    <row r="38" spans="1:10" s="14" customFormat="1" ht="24" customHeight="1">
      <c r="A38" s="25" t="s">
        <v>47</v>
      </c>
      <c r="B38" s="24" t="s">
        <v>393</v>
      </c>
      <c r="C38" s="24" t="s">
        <v>394</v>
      </c>
      <c r="D38" s="44" t="s">
        <v>214</v>
      </c>
      <c r="E38" s="24" t="s">
        <v>374</v>
      </c>
      <c r="F38" s="24" t="s">
        <v>395</v>
      </c>
      <c r="G38" s="24" t="s">
        <v>370</v>
      </c>
      <c r="H38" s="24" t="s">
        <v>376</v>
      </c>
      <c r="I38" s="24" t="s">
        <v>324</v>
      </c>
      <c r="J38" s="25"/>
    </row>
    <row r="39" spans="1:10" s="14" customFormat="1" ht="24" customHeight="1">
      <c r="A39" s="25" t="s">
        <v>396</v>
      </c>
      <c r="B39" s="24" t="s">
        <v>397</v>
      </c>
      <c r="C39" s="24" t="s">
        <v>398</v>
      </c>
      <c r="D39" s="44" t="s">
        <v>214</v>
      </c>
      <c r="E39" s="24" t="s">
        <v>380</v>
      </c>
      <c r="F39" s="24"/>
      <c r="G39" s="24" t="s">
        <v>333</v>
      </c>
      <c r="H39" s="24" t="s">
        <v>355</v>
      </c>
      <c r="I39" s="24" t="s">
        <v>335</v>
      </c>
      <c r="J39" s="25"/>
    </row>
    <row r="40" spans="1:10" ht="24" customHeight="1">
      <c r="A40" s="25" t="s">
        <v>333</v>
      </c>
      <c r="B40" s="24" t="s">
        <v>399</v>
      </c>
      <c r="C40" s="24" t="s">
        <v>400</v>
      </c>
      <c r="D40" s="44" t="s">
        <v>214</v>
      </c>
      <c r="E40" s="24" t="s">
        <v>401</v>
      </c>
      <c r="F40" s="24" t="s">
        <v>402</v>
      </c>
      <c r="G40" s="24" t="s">
        <v>382</v>
      </c>
      <c r="H40" s="24" t="s">
        <v>376</v>
      </c>
      <c r="I40" s="24" t="s">
        <v>358</v>
      </c>
      <c r="J40" s="25"/>
    </row>
    <row r="41" spans="1:10" ht="24" customHeight="1">
      <c r="A41" s="25" t="s">
        <v>403</v>
      </c>
      <c r="B41" s="24" t="s">
        <v>404</v>
      </c>
      <c r="C41" s="24" t="s">
        <v>405</v>
      </c>
      <c r="D41" s="44" t="s">
        <v>214</v>
      </c>
      <c r="E41" s="24" t="s">
        <v>374</v>
      </c>
      <c r="F41" s="24" t="s">
        <v>406</v>
      </c>
      <c r="G41" s="24" t="s">
        <v>407</v>
      </c>
      <c r="H41" s="24" t="s">
        <v>376</v>
      </c>
      <c r="I41" s="24" t="s">
        <v>324</v>
      </c>
      <c r="J41" s="25"/>
    </row>
    <row r="42" spans="1:10" ht="24" customHeight="1">
      <c r="A42" s="25" t="s">
        <v>408</v>
      </c>
      <c r="B42" s="24" t="s">
        <v>409</v>
      </c>
      <c r="C42" s="24" t="s">
        <v>410</v>
      </c>
      <c r="D42" s="44" t="s">
        <v>214</v>
      </c>
      <c r="E42" s="24" t="s">
        <v>401</v>
      </c>
      <c r="F42" s="24" t="s">
        <v>411</v>
      </c>
      <c r="G42" s="24" t="s">
        <v>333</v>
      </c>
      <c r="H42" s="24" t="s">
        <v>355</v>
      </c>
      <c r="I42" s="24" t="s">
        <v>358</v>
      </c>
      <c r="J42" s="25"/>
    </row>
    <row r="43" spans="1:10" s="14" customFormat="1" ht="24" customHeight="1">
      <c r="A43" s="25" t="s">
        <v>412</v>
      </c>
      <c r="B43" s="24" t="s">
        <v>413</v>
      </c>
      <c r="C43" s="24" t="s">
        <v>414</v>
      </c>
      <c r="D43" s="44" t="s">
        <v>214</v>
      </c>
      <c r="E43" s="24" t="s">
        <v>380</v>
      </c>
      <c r="F43" s="24" t="s">
        <v>411</v>
      </c>
      <c r="G43" s="24" t="s">
        <v>382</v>
      </c>
      <c r="H43" s="24" t="s">
        <v>376</v>
      </c>
      <c r="I43" s="24" t="s">
        <v>335</v>
      </c>
      <c r="J43" s="25"/>
    </row>
    <row r="44" spans="1:10" ht="24" customHeight="1">
      <c r="A44" s="25" t="s">
        <v>415</v>
      </c>
      <c r="B44" s="24" t="s">
        <v>416</v>
      </c>
      <c r="C44" s="24" t="s">
        <v>417</v>
      </c>
      <c r="D44" s="44" t="s">
        <v>213</v>
      </c>
      <c r="E44" s="24" t="s">
        <v>418</v>
      </c>
      <c r="F44" s="24" t="s">
        <v>419</v>
      </c>
      <c r="G44" s="24" t="s">
        <v>383</v>
      </c>
      <c r="H44" s="24" t="s">
        <v>420</v>
      </c>
      <c r="I44" s="24" t="s">
        <v>367</v>
      </c>
      <c r="J44" s="25"/>
    </row>
    <row r="45" spans="1:10" s="14" customFormat="1" ht="24" customHeight="1">
      <c r="A45" s="25" t="s">
        <v>421</v>
      </c>
      <c r="B45" s="24" t="s">
        <v>422</v>
      </c>
      <c r="C45" s="24" t="s">
        <v>423</v>
      </c>
      <c r="D45" s="44" t="s">
        <v>213</v>
      </c>
      <c r="E45" s="24" t="s">
        <v>418</v>
      </c>
      <c r="F45" s="24" t="s">
        <v>419</v>
      </c>
      <c r="G45" s="24" t="s">
        <v>408</v>
      </c>
      <c r="H45" s="24" t="s">
        <v>323</v>
      </c>
      <c r="I45" s="24" t="s">
        <v>367</v>
      </c>
      <c r="J45" s="24"/>
    </row>
    <row r="46" spans="1:10" ht="24" customHeight="1">
      <c r="A46" s="25" t="s">
        <v>407</v>
      </c>
      <c r="B46" s="24" t="s">
        <v>424</v>
      </c>
      <c r="C46" s="24" t="s">
        <v>425</v>
      </c>
      <c r="D46" s="44" t="s">
        <v>213</v>
      </c>
      <c r="E46" s="24" t="s">
        <v>380</v>
      </c>
      <c r="F46" s="24" t="s">
        <v>426</v>
      </c>
      <c r="G46" s="24" t="s">
        <v>333</v>
      </c>
      <c r="H46" s="24" t="s">
        <v>355</v>
      </c>
      <c r="I46" s="24" t="s">
        <v>335</v>
      </c>
      <c r="J46" s="25"/>
    </row>
    <row r="47" spans="1:10" s="15" customFormat="1" ht="24" customHeight="1">
      <c r="A47" s="45" t="s">
        <v>56</v>
      </c>
      <c r="B47" s="24" t="s">
        <v>427</v>
      </c>
      <c r="C47" s="24" t="s">
        <v>428</v>
      </c>
      <c r="D47" s="44" t="s">
        <v>213</v>
      </c>
      <c r="E47" s="24" t="s">
        <v>365</v>
      </c>
      <c r="F47" s="46" t="s">
        <v>429</v>
      </c>
      <c r="G47" s="24" t="s">
        <v>408</v>
      </c>
      <c r="H47" s="24" t="s">
        <v>323</v>
      </c>
      <c r="I47" s="24" t="s">
        <v>367</v>
      </c>
      <c r="J47" s="45"/>
    </row>
    <row r="48" spans="1:10" s="14" customFormat="1" ht="24" customHeight="1">
      <c r="A48" s="25" t="s">
        <v>60</v>
      </c>
      <c r="B48" s="24" t="s">
        <v>430</v>
      </c>
      <c r="C48" s="24" t="s">
        <v>431</v>
      </c>
      <c r="D48" s="44" t="s">
        <v>213</v>
      </c>
      <c r="E48" s="24" t="s">
        <v>432</v>
      </c>
      <c r="F48" s="46" t="s">
        <v>429</v>
      </c>
      <c r="G48" s="24" t="s">
        <v>333</v>
      </c>
      <c r="H48" s="24" t="s">
        <v>355</v>
      </c>
      <c r="I48" s="24" t="s">
        <v>433</v>
      </c>
      <c r="J48" s="25"/>
    </row>
    <row r="49" spans="1:10" s="14" customFormat="1" ht="24" customHeight="1">
      <c r="A49" s="25" t="s">
        <v>434</v>
      </c>
      <c r="B49" s="24" t="s">
        <v>435</v>
      </c>
      <c r="C49" s="24" t="s">
        <v>436</v>
      </c>
      <c r="D49" s="44" t="s">
        <v>213</v>
      </c>
      <c r="E49" s="24" t="s">
        <v>418</v>
      </c>
      <c r="F49" s="24" t="s">
        <v>437</v>
      </c>
      <c r="G49" s="24" t="s">
        <v>371</v>
      </c>
      <c r="H49" s="24" t="s">
        <v>341</v>
      </c>
      <c r="I49" s="24" t="s">
        <v>367</v>
      </c>
      <c r="J49" s="25"/>
    </row>
    <row r="50" spans="1:10" s="14" customFormat="1" ht="24" customHeight="1">
      <c r="A50" s="25" t="s">
        <v>438</v>
      </c>
      <c r="B50" s="24" t="s">
        <v>439</v>
      </c>
      <c r="C50" s="24" t="s">
        <v>440</v>
      </c>
      <c r="D50" s="44" t="s">
        <v>213</v>
      </c>
      <c r="E50" s="24" t="s">
        <v>441</v>
      </c>
      <c r="F50" s="24" t="s">
        <v>437</v>
      </c>
      <c r="G50" s="24" t="s">
        <v>371</v>
      </c>
      <c r="H50" s="24" t="s">
        <v>341</v>
      </c>
      <c r="I50" s="24" t="s">
        <v>317</v>
      </c>
      <c r="J50" s="25"/>
    </row>
    <row r="51" spans="1:10" s="14" customFormat="1" ht="24" customHeight="1">
      <c r="A51" s="25" t="s">
        <v>442</v>
      </c>
      <c r="B51" s="24" t="s">
        <v>443</v>
      </c>
      <c r="C51" s="24" t="s">
        <v>444</v>
      </c>
      <c r="D51" s="44" t="s">
        <v>213</v>
      </c>
      <c r="E51" s="24" t="s">
        <v>445</v>
      </c>
      <c r="F51" s="24" t="s">
        <v>446</v>
      </c>
      <c r="G51" s="24" t="s">
        <v>447</v>
      </c>
      <c r="H51" s="24" t="s">
        <v>323</v>
      </c>
      <c r="I51" s="24" t="s">
        <v>324</v>
      </c>
      <c r="J51" s="25"/>
    </row>
    <row r="52" spans="1:10" s="14" customFormat="1" ht="24" customHeight="1">
      <c r="A52" s="25" t="s">
        <v>391</v>
      </c>
      <c r="B52" s="24" t="s">
        <v>404</v>
      </c>
      <c r="C52" s="24" t="s">
        <v>448</v>
      </c>
      <c r="D52" s="44" t="s">
        <v>213</v>
      </c>
      <c r="E52" s="24" t="s">
        <v>365</v>
      </c>
      <c r="F52" s="24" t="s">
        <v>446</v>
      </c>
      <c r="G52" s="24" t="s">
        <v>408</v>
      </c>
      <c r="H52" s="24" t="s">
        <v>323</v>
      </c>
      <c r="I52" s="24" t="s">
        <v>367</v>
      </c>
      <c r="J52" s="25"/>
    </row>
    <row r="53" spans="1:10" ht="24" customHeight="1">
      <c r="A53" s="25" t="s">
        <v>367</v>
      </c>
      <c r="B53" s="24" t="s">
        <v>443</v>
      </c>
      <c r="C53" s="24" t="s">
        <v>444</v>
      </c>
      <c r="D53" s="44" t="s">
        <v>213</v>
      </c>
      <c r="E53" s="24" t="s">
        <v>449</v>
      </c>
      <c r="F53" s="24" t="s">
        <v>450</v>
      </c>
      <c r="G53" s="24" t="s">
        <v>447</v>
      </c>
      <c r="H53" s="24" t="s">
        <v>323</v>
      </c>
      <c r="I53" s="52">
        <v>60</v>
      </c>
      <c r="J53" s="25"/>
    </row>
    <row r="54" spans="1:10" ht="24" customHeight="1">
      <c r="A54" s="25" t="s">
        <v>451</v>
      </c>
      <c r="B54" s="24" t="s">
        <v>393</v>
      </c>
      <c r="C54" s="24" t="s">
        <v>452</v>
      </c>
      <c r="D54" s="44" t="s">
        <v>213</v>
      </c>
      <c r="E54" s="24" t="s">
        <v>432</v>
      </c>
      <c r="F54" s="24" t="s">
        <v>450</v>
      </c>
      <c r="G54" s="24" t="s">
        <v>371</v>
      </c>
      <c r="H54" s="24" t="s">
        <v>341</v>
      </c>
      <c r="I54" s="24" t="s">
        <v>453</v>
      </c>
      <c r="J54" s="25"/>
    </row>
    <row r="55" spans="1:18" ht="24" customHeight="1">
      <c r="A55" s="25" t="s">
        <v>454</v>
      </c>
      <c r="B55" s="24" t="s">
        <v>455</v>
      </c>
      <c r="C55" s="24" t="s">
        <v>456</v>
      </c>
      <c r="D55" s="44" t="s">
        <v>213</v>
      </c>
      <c r="E55" s="24" t="s">
        <v>432</v>
      </c>
      <c r="F55" s="24" t="s">
        <v>457</v>
      </c>
      <c r="G55" s="24" t="s">
        <v>371</v>
      </c>
      <c r="H55" s="24" t="s">
        <v>341</v>
      </c>
      <c r="I55" s="46" t="s">
        <v>412</v>
      </c>
      <c r="J55" s="25"/>
      <c r="K55" s="7"/>
      <c r="L55" s="7"/>
      <c r="M55" s="7"/>
      <c r="N55" s="7"/>
      <c r="O55" s="7"/>
      <c r="P55" s="7"/>
      <c r="Q55" s="7"/>
      <c r="R55" s="7"/>
    </row>
    <row r="56" spans="1:10" ht="24" customHeight="1">
      <c r="A56" s="25" t="s">
        <v>107</v>
      </c>
      <c r="B56" s="24" t="s">
        <v>458</v>
      </c>
      <c r="C56" s="24" t="s">
        <v>459</v>
      </c>
      <c r="D56" s="44" t="s">
        <v>213</v>
      </c>
      <c r="E56" s="24" t="s">
        <v>432</v>
      </c>
      <c r="F56" s="24" t="s">
        <v>457</v>
      </c>
      <c r="G56" s="24" t="s">
        <v>359</v>
      </c>
      <c r="H56" s="24" t="s">
        <v>376</v>
      </c>
      <c r="I56" s="46" t="s">
        <v>364</v>
      </c>
      <c r="J56" s="25"/>
    </row>
    <row r="57" spans="1:10" ht="24" customHeight="1">
      <c r="A57" s="25" t="s">
        <v>89</v>
      </c>
      <c r="B57" s="52" t="s">
        <v>243</v>
      </c>
      <c r="C57" s="52" t="s">
        <v>244</v>
      </c>
      <c r="D57" s="49" t="s">
        <v>213</v>
      </c>
      <c r="E57" s="52" t="s">
        <v>245</v>
      </c>
      <c r="F57" s="52" t="s">
        <v>246</v>
      </c>
      <c r="G57" s="52">
        <v>30</v>
      </c>
      <c r="H57" s="52">
        <v>6</v>
      </c>
      <c r="I57" s="52">
        <v>43</v>
      </c>
      <c r="J57" s="25"/>
    </row>
    <row r="58" spans="1:10" ht="24" customHeight="1">
      <c r="A58" s="25" t="s">
        <v>109</v>
      </c>
      <c r="B58" s="52" t="s">
        <v>250</v>
      </c>
      <c r="C58" s="52" t="s">
        <v>251</v>
      </c>
      <c r="D58" s="49" t="s">
        <v>213</v>
      </c>
      <c r="E58" s="52" t="s">
        <v>252</v>
      </c>
      <c r="F58" s="52" t="s">
        <v>246</v>
      </c>
      <c r="G58" s="52">
        <v>56</v>
      </c>
      <c r="H58" s="52">
        <v>8</v>
      </c>
      <c r="I58" s="52">
        <v>119</v>
      </c>
      <c r="J58" s="25"/>
    </row>
    <row r="59" spans="1:10" ht="24" customHeight="1">
      <c r="A59" s="25" t="s">
        <v>80</v>
      </c>
      <c r="B59" s="24" t="s">
        <v>460</v>
      </c>
      <c r="C59" s="24" t="s">
        <v>461</v>
      </c>
      <c r="D59" s="44" t="s">
        <v>213</v>
      </c>
      <c r="E59" s="24" t="s">
        <v>441</v>
      </c>
      <c r="F59" s="24" t="s">
        <v>462</v>
      </c>
      <c r="G59" s="24" t="s">
        <v>408</v>
      </c>
      <c r="H59" s="24" t="s">
        <v>323</v>
      </c>
      <c r="I59" s="52">
        <v>18</v>
      </c>
      <c r="J59" s="25"/>
    </row>
    <row r="60" spans="1:10" ht="24" customHeight="1">
      <c r="A60" s="25" t="s">
        <v>447</v>
      </c>
      <c r="B60" s="24" t="s">
        <v>424</v>
      </c>
      <c r="C60" s="24" t="s">
        <v>463</v>
      </c>
      <c r="D60" s="44" t="s">
        <v>213</v>
      </c>
      <c r="E60" s="24" t="s">
        <v>449</v>
      </c>
      <c r="F60" s="24" t="s">
        <v>464</v>
      </c>
      <c r="G60" s="24" t="s">
        <v>333</v>
      </c>
      <c r="H60" s="24" t="s">
        <v>355</v>
      </c>
      <c r="I60" s="52">
        <v>60</v>
      </c>
      <c r="J60" s="25"/>
    </row>
    <row r="61" spans="1:10" ht="24" customHeight="1">
      <c r="A61" s="25" t="s">
        <v>324</v>
      </c>
      <c r="B61" s="24" t="s">
        <v>424</v>
      </c>
      <c r="C61" s="24" t="s">
        <v>463</v>
      </c>
      <c r="D61" s="44" t="s">
        <v>213</v>
      </c>
      <c r="E61" s="24" t="s">
        <v>445</v>
      </c>
      <c r="F61" s="24" t="s">
        <v>464</v>
      </c>
      <c r="G61" s="24" t="s">
        <v>333</v>
      </c>
      <c r="H61" s="24" t="s">
        <v>355</v>
      </c>
      <c r="I61" s="52">
        <v>59</v>
      </c>
      <c r="J61" s="16"/>
    </row>
    <row r="62" spans="1:10" s="5" customFormat="1" ht="24" customHeight="1">
      <c r="A62" s="25" t="s">
        <v>340</v>
      </c>
      <c r="B62" s="24" t="s">
        <v>465</v>
      </c>
      <c r="C62" s="24" t="s">
        <v>466</v>
      </c>
      <c r="D62" s="44" t="s">
        <v>213</v>
      </c>
      <c r="E62" s="24" t="s">
        <v>441</v>
      </c>
      <c r="F62" s="24" t="s">
        <v>467</v>
      </c>
      <c r="G62" s="24" t="s">
        <v>383</v>
      </c>
      <c r="H62" s="24" t="s">
        <v>420</v>
      </c>
      <c r="I62" s="24" t="s">
        <v>334</v>
      </c>
      <c r="J62" s="25"/>
    </row>
    <row r="63" spans="1:10" ht="24" customHeight="1">
      <c r="A63" s="25" t="s">
        <v>468</v>
      </c>
      <c r="B63" s="24" t="s">
        <v>469</v>
      </c>
      <c r="C63" s="24" t="s">
        <v>470</v>
      </c>
      <c r="D63" s="44" t="s">
        <v>213</v>
      </c>
      <c r="E63" s="24" t="s">
        <v>418</v>
      </c>
      <c r="F63" s="24" t="s">
        <v>467</v>
      </c>
      <c r="G63" s="24" t="s">
        <v>350</v>
      </c>
      <c r="H63" s="24" t="s">
        <v>335</v>
      </c>
      <c r="I63" s="24" t="s">
        <v>367</v>
      </c>
      <c r="J63" s="25"/>
    </row>
    <row r="64" spans="1:10" ht="24" customHeight="1">
      <c r="A64" s="25" t="s">
        <v>327</v>
      </c>
      <c r="B64" s="46" t="s">
        <v>471</v>
      </c>
      <c r="C64" s="46" t="s">
        <v>472</v>
      </c>
      <c r="D64" s="47" t="s">
        <v>216</v>
      </c>
      <c r="E64" s="46" t="s">
        <v>473</v>
      </c>
      <c r="F64" s="46" t="s">
        <v>474</v>
      </c>
      <c r="G64" s="46" t="s">
        <v>333</v>
      </c>
      <c r="H64" s="46" t="s">
        <v>355</v>
      </c>
      <c r="I64" s="24" t="s">
        <v>447</v>
      </c>
      <c r="J64" s="25"/>
    </row>
    <row r="65" spans="1:10" s="6" customFormat="1" ht="24" customHeight="1">
      <c r="A65" s="25" t="s">
        <v>475</v>
      </c>
      <c r="B65" s="46" t="s">
        <v>476</v>
      </c>
      <c r="C65" s="46" t="s">
        <v>477</v>
      </c>
      <c r="D65" s="47" t="s">
        <v>216</v>
      </c>
      <c r="E65" s="46" t="s">
        <v>478</v>
      </c>
      <c r="F65" s="46" t="s">
        <v>474</v>
      </c>
      <c r="G65" s="46" t="s">
        <v>370</v>
      </c>
      <c r="H65" s="46" t="s">
        <v>479</v>
      </c>
      <c r="I65" s="24" t="s">
        <v>475</v>
      </c>
      <c r="J65" s="45"/>
    </row>
    <row r="66" spans="1:10" ht="24" customHeight="1">
      <c r="A66" s="25" t="s">
        <v>480</v>
      </c>
      <c r="B66" s="46" t="s">
        <v>481</v>
      </c>
      <c r="C66" s="46" t="s">
        <v>482</v>
      </c>
      <c r="D66" s="47" t="s">
        <v>216</v>
      </c>
      <c r="E66" s="46" t="s">
        <v>483</v>
      </c>
      <c r="F66" s="46" t="s">
        <v>474</v>
      </c>
      <c r="G66" s="46" t="s">
        <v>370</v>
      </c>
      <c r="H66" s="46" t="s">
        <v>479</v>
      </c>
      <c r="I66" s="24" t="s">
        <v>468</v>
      </c>
      <c r="J66" s="25"/>
    </row>
    <row r="67" spans="1:10" ht="24" customHeight="1">
      <c r="A67" s="25" t="s">
        <v>484</v>
      </c>
      <c r="B67" s="46" t="s">
        <v>481</v>
      </c>
      <c r="C67" s="46" t="s">
        <v>482</v>
      </c>
      <c r="D67" s="47" t="s">
        <v>216</v>
      </c>
      <c r="E67" s="46" t="s">
        <v>485</v>
      </c>
      <c r="F67" s="46" t="s">
        <v>474</v>
      </c>
      <c r="G67" s="46" t="s">
        <v>370</v>
      </c>
      <c r="H67" s="46" t="s">
        <v>479</v>
      </c>
      <c r="I67" s="24" t="s">
        <v>340</v>
      </c>
      <c r="J67" s="16"/>
    </row>
    <row r="68" spans="1:10" ht="24" customHeight="1">
      <c r="A68" s="25" t="s">
        <v>75</v>
      </c>
      <c r="B68" s="24" t="s">
        <v>443</v>
      </c>
      <c r="C68" s="24" t="s">
        <v>486</v>
      </c>
      <c r="D68" s="26" t="s">
        <v>216</v>
      </c>
      <c r="E68" s="24" t="s">
        <v>374</v>
      </c>
      <c r="F68" s="24"/>
      <c r="G68" s="24" t="s">
        <v>438</v>
      </c>
      <c r="H68" s="24" t="s">
        <v>323</v>
      </c>
      <c r="I68" s="24" t="s">
        <v>324</v>
      </c>
      <c r="J68" s="25"/>
    </row>
    <row r="69" spans="1:10" ht="24" customHeight="1">
      <c r="A69" s="25" t="s">
        <v>77</v>
      </c>
      <c r="B69" s="24" t="s">
        <v>487</v>
      </c>
      <c r="C69" s="24" t="s">
        <v>488</v>
      </c>
      <c r="D69" s="26" t="s">
        <v>216</v>
      </c>
      <c r="E69" s="24" t="s">
        <v>353</v>
      </c>
      <c r="F69" s="24" t="s">
        <v>489</v>
      </c>
      <c r="G69" s="24" t="s">
        <v>407</v>
      </c>
      <c r="H69" s="24" t="s">
        <v>376</v>
      </c>
      <c r="I69" s="24" t="s">
        <v>324</v>
      </c>
      <c r="J69" s="25"/>
    </row>
    <row r="70" spans="1:10" ht="24" customHeight="1">
      <c r="A70" s="25" t="s">
        <v>78</v>
      </c>
      <c r="B70" s="46" t="s">
        <v>476</v>
      </c>
      <c r="C70" s="46" t="s">
        <v>490</v>
      </c>
      <c r="D70" s="47" t="s">
        <v>216</v>
      </c>
      <c r="E70" s="46" t="s">
        <v>491</v>
      </c>
      <c r="F70" s="46" t="s">
        <v>474</v>
      </c>
      <c r="G70" s="46" t="s">
        <v>451</v>
      </c>
      <c r="H70" s="46" t="s">
        <v>376</v>
      </c>
      <c r="I70" s="24" t="s">
        <v>327</v>
      </c>
      <c r="J70" s="25"/>
    </row>
    <row r="71" spans="1:10" ht="24" customHeight="1">
      <c r="A71" s="25" t="s">
        <v>79</v>
      </c>
      <c r="B71" s="46" t="s">
        <v>471</v>
      </c>
      <c r="C71" s="46" t="s">
        <v>472</v>
      </c>
      <c r="D71" s="47" t="s">
        <v>216</v>
      </c>
      <c r="E71" s="46" t="s">
        <v>492</v>
      </c>
      <c r="F71" s="46" t="s">
        <v>474</v>
      </c>
      <c r="G71" s="46" t="s">
        <v>333</v>
      </c>
      <c r="H71" s="46" t="s">
        <v>355</v>
      </c>
      <c r="I71" s="46" t="s">
        <v>447</v>
      </c>
      <c r="J71" s="25"/>
    </row>
    <row r="72" spans="1:10" ht="24" customHeight="1">
      <c r="A72" s="25" t="s">
        <v>81</v>
      </c>
      <c r="B72" s="24" t="s">
        <v>493</v>
      </c>
      <c r="C72" s="24" t="s">
        <v>494</v>
      </c>
      <c r="D72" s="26" t="s">
        <v>216</v>
      </c>
      <c r="E72" s="24" t="s">
        <v>374</v>
      </c>
      <c r="F72" s="24" t="s">
        <v>495</v>
      </c>
      <c r="G72" s="24" t="s">
        <v>335</v>
      </c>
      <c r="H72" s="24" t="s">
        <v>350</v>
      </c>
      <c r="I72" s="24" t="s">
        <v>324</v>
      </c>
      <c r="J72" s="25"/>
    </row>
    <row r="73" spans="1:10" ht="24" customHeight="1">
      <c r="A73" s="25" t="s">
        <v>83</v>
      </c>
      <c r="B73" s="24" t="s">
        <v>487</v>
      </c>
      <c r="C73" s="24" t="s">
        <v>488</v>
      </c>
      <c r="D73" s="26" t="s">
        <v>216</v>
      </c>
      <c r="E73" s="24" t="s">
        <v>357</v>
      </c>
      <c r="F73" s="24" t="s">
        <v>496</v>
      </c>
      <c r="G73" s="24" t="s">
        <v>407</v>
      </c>
      <c r="H73" s="24" t="s">
        <v>376</v>
      </c>
      <c r="I73" s="24" t="s">
        <v>340</v>
      </c>
      <c r="J73" s="25"/>
    </row>
    <row r="74" spans="1:10" ht="24" customHeight="1">
      <c r="A74" s="25" t="s">
        <v>86</v>
      </c>
      <c r="B74" s="24" t="s">
        <v>387</v>
      </c>
      <c r="C74" s="24" t="s">
        <v>388</v>
      </c>
      <c r="D74" s="26" t="s">
        <v>216</v>
      </c>
      <c r="E74" s="24" t="s">
        <v>497</v>
      </c>
      <c r="F74" s="24" t="s">
        <v>496</v>
      </c>
      <c r="G74" s="24" t="s">
        <v>391</v>
      </c>
      <c r="H74" s="24" t="s">
        <v>392</v>
      </c>
      <c r="I74" s="24" t="s">
        <v>327</v>
      </c>
      <c r="J74" s="25"/>
    </row>
    <row r="75" spans="1:10" ht="24" customHeight="1">
      <c r="A75" s="25" t="s">
        <v>87</v>
      </c>
      <c r="B75" s="24" t="s">
        <v>498</v>
      </c>
      <c r="C75" s="24" t="s">
        <v>499</v>
      </c>
      <c r="D75" s="26" t="s">
        <v>216</v>
      </c>
      <c r="E75" s="24" t="s">
        <v>500</v>
      </c>
      <c r="F75" s="24" t="s">
        <v>501</v>
      </c>
      <c r="G75" s="24" t="s">
        <v>502</v>
      </c>
      <c r="H75" s="24" t="s">
        <v>359</v>
      </c>
      <c r="I75" s="24" t="s">
        <v>327</v>
      </c>
      <c r="J75" s="25"/>
    </row>
    <row r="76" spans="1:10" ht="24" customHeight="1">
      <c r="A76" s="25" t="s">
        <v>88</v>
      </c>
      <c r="B76" s="24" t="s">
        <v>487</v>
      </c>
      <c r="C76" s="24" t="s">
        <v>503</v>
      </c>
      <c r="D76" s="26" t="s">
        <v>216</v>
      </c>
      <c r="E76" s="24" t="s">
        <v>369</v>
      </c>
      <c r="F76" s="24" t="s">
        <v>501</v>
      </c>
      <c r="G76" s="24" t="s">
        <v>382</v>
      </c>
      <c r="H76" s="24" t="s">
        <v>376</v>
      </c>
      <c r="I76" s="24" t="s">
        <v>370</v>
      </c>
      <c r="J76" s="25"/>
    </row>
    <row r="77" spans="1:10" s="18" customFormat="1" ht="24" customHeight="1">
      <c r="A77" s="45" t="s">
        <v>90</v>
      </c>
      <c r="B77" s="46" t="s">
        <v>504</v>
      </c>
      <c r="C77" s="46" t="s">
        <v>482</v>
      </c>
      <c r="D77" s="48" t="s">
        <v>214</v>
      </c>
      <c r="E77" s="46" t="s">
        <v>505</v>
      </c>
      <c r="F77" s="46" t="s">
        <v>495</v>
      </c>
      <c r="G77" s="46" t="s">
        <v>370</v>
      </c>
      <c r="H77" s="46" t="s">
        <v>355</v>
      </c>
      <c r="I77" s="46" t="s">
        <v>340</v>
      </c>
      <c r="J77" s="45"/>
    </row>
    <row r="78" spans="1:10" ht="24" customHeight="1">
      <c r="A78" s="25" t="s">
        <v>91</v>
      </c>
      <c r="B78" s="46" t="s">
        <v>481</v>
      </c>
      <c r="C78" s="46" t="s">
        <v>482</v>
      </c>
      <c r="D78" s="48" t="s">
        <v>214</v>
      </c>
      <c r="E78" s="46" t="s">
        <v>505</v>
      </c>
      <c r="F78" s="46" t="s">
        <v>474</v>
      </c>
      <c r="G78" s="46" t="s">
        <v>370</v>
      </c>
      <c r="H78" s="46" t="s">
        <v>376</v>
      </c>
      <c r="I78" s="24" t="s">
        <v>340</v>
      </c>
      <c r="J78" s="25"/>
    </row>
    <row r="79" spans="1:10" ht="24" customHeight="1">
      <c r="A79" s="25" t="s">
        <v>92</v>
      </c>
      <c r="B79" s="46" t="s">
        <v>506</v>
      </c>
      <c r="C79" s="46" t="s">
        <v>472</v>
      </c>
      <c r="D79" s="47" t="s">
        <v>216</v>
      </c>
      <c r="E79" s="46" t="s">
        <v>473</v>
      </c>
      <c r="F79" s="46" t="s">
        <v>495</v>
      </c>
      <c r="G79" s="46" t="s">
        <v>333</v>
      </c>
      <c r="H79" s="46" t="s">
        <v>355</v>
      </c>
      <c r="I79" s="46" t="s">
        <v>447</v>
      </c>
      <c r="J79" s="25"/>
    </row>
    <row r="80" spans="1:10" ht="24" customHeight="1">
      <c r="A80" s="25" t="s">
        <v>93</v>
      </c>
      <c r="B80" s="46" t="s">
        <v>507</v>
      </c>
      <c r="C80" s="46" t="s">
        <v>477</v>
      </c>
      <c r="D80" s="47" t="s">
        <v>216</v>
      </c>
      <c r="E80" s="46" t="s">
        <v>478</v>
      </c>
      <c r="F80" s="46" t="s">
        <v>495</v>
      </c>
      <c r="G80" s="46" t="s">
        <v>370</v>
      </c>
      <c r="H80" s="46" t="s">
        <v>355</v>
      </c>
      <c r="I80" s="46" t="s">
        <v>475</v>
      </c>
      <c r="J80" s="25"/>
    </row>
    <row r="81" spans="1:10" ht="24" customHeight="1">
      <c r="A81" s="25" t="s">
        <v>95</v>
      </c>
      <c r="B81" s="46" t="s">
        <v>504</v>
      </c>
      <c r="C81" s="46" t="s">
        <v>482</v>
      </c>
      <c r="D81" s="47" t="s">
        <v>216</v>
      </c>
      <c r="E81" s="46" t="s">
        <v>483</v>
      </c>
      <c r="F81" s="46" t="s">
        <v>495</v>
      </c>
      <c r="G81" s="46" t="s">
        <v>370</v>
      </c>
      <c r="H81" s="46" t="s">
        <v>355</v>
      </c>
      <c r="I81" s="46" t="s">
        <v>468</v>
      </c>
      <c r="J81" s="25"/>
    </row>
    <row r="82" spans="1:10" ht="24" customHeight="1">
      <c r="A82" s="25" t="s">
        <v>97</v>
      </c>
      <c r="B82" s="46" t="s">
        <v>504</v>
      </c>
      <c r="C82" s="46" t="s">
        <v>482</v>
      </c>
      <c r="D82" s="47" t="s">
        <v>216</v>
      </c>
      <c r="E82" s="46" t="s">
        <v>485</v>
      </c>
      <c r="F82" s="46" t="s">
        <v>495</v>
      </c>
      <c r="G82" s="46" t="s">
        <v>370</v>
      </c>
      <c r="H82" s="46" t="s">
        <v>355</v>
      </c>
      <c r="I82" s="46" t="s">
        <v>340</v>
      </c>
      <c r="J82" s="25"/>
    </row>
    <row r="83" spans="1:10" ht="24" customHeight="1">
      <c r="A83" s="25" t="s">
        <v>98</v>
      </c>
      <c r="B83" s="46" t="s">
        <v>507</v>
      </c>
      <c r="C83" s="46" t="s">
        <v>490</v>
      </c>
      <c r="D83" s="47" t="s">
        <v>216</v>
      </c>
      <c r="E83" s="46" t="s">
        <v>491</v>
      </c>
      <c r="F83" s="46" t="s">
        <v>495</v>
      </c>
      <c r="G83" s="46" t="s">
        <v>451</v>
      </c>
      <c r="H83" s="46" t="s">
        <v>376</v>
      </c>
      <c r="I83" s="46" t="s">
        <v>327</v>
      </c>
      <c r="J83" s="25"/>
    </row>
    <row r="84" spans="1:10" ht="24" customHeight="1">
      <c r="A84" s="25" t="s">
        <v>99</v>
      </c>
      <c r="B84" s="46" t="s">
        <v>506</v>
      </c>
      <c r="C84" s="46" t="s">
        <v>472</v>
      </c>
      <c r="D84" s="47" t="s">
        <v>216</v>
      </c>
      <c r="E84" s="46" t="s">
        <v>492</v>
      </c>
      <c r="F84" s="46" t="s">
        <v>495</v>
      </c>
      <c r="G84" s="46" t="s">
        <v>333</v>
      </c>
      <c r="H84" s="46" t="s">
        <v>355</v>
      </c>
      <c r="I84" s="46" t="s">
        <v>447</v>
      </c>
      <c r="J84" s="25"/>
    </row>
    <row r="85" spans="1:10" ht="24" customHeight="1">
      <c r="A85" s="25" t="s">
        <v>100</v>
      </c>
      <c r="B85" s="25"/>
      <c r="C85" s="25"/>
      <c r="D85" s="25"/>
      <c r="E85" s="25"/>
      <c r="F85" s="25"/>
      <c r="G85" s="25"/>
      <c r="H85" s="25"/>
      <c r="I85" s="25"/>
      <c r="J85" s="25"/>
    </row>
  </sheetData>
  <sheetProtection/>
  <mergeCells count="1">
    <mergeCell ref="A1:J1"/>
  </mergeCells>
  <printOptions horizontalCentered="1" verticalCentered="1"/>
  <pageMargins left="0.7480314960629921" right="0.7480314960629921" top="0.3937007874015748" bottom="0.3937007874015748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2017-12-20T02:26:39Z</cp:lastPrinted>
  <dcterms:created xsi:type="dcterms:W3CDTF">2011-07-08T07:29:19Z</dcterms:created>
  <dcterms:modified xsi:type="dcterms:W3CDTF">2017-12-20T02:26:43Z</dcterms:modified>
  <cp:category/>
  <cp:version/>
  <cp:contentType/>
  <cp:contentStatus/>
</cp:coreProperties>
</file>